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基盤教育" sheetId="1" r:id="rId1"/>
  </sheets>
  <definedNames>
    <definedName name="_xlnm._FilterDatabase" localSheetId="0" hidden="1">'基盤教育'!$B$5:$L$881</definedName>
  </definedNames>
  <calcPr fullCalcOnLoad="1"/>
</workbook>
</file>

<file path=xl/sharedStrings.xml><?xml version="1.0" encoding="utf-8"?>
<sst xmlns="http://schemas.openxmlformats.org/spreadsheetml/2006/main" count="6164" uniqueCount="883">
  <si>
    <t>学部</t>
  </si>
  <si>
    <t>授業科目名</t>
  </si>
  <si>
    <t>担当教員</t>
  </si>
  <si>
    <t>開講学年</t>
  </si>
  <si>
    <t>開講学期</t>
  </si>
  <si>
    <t>基盤共通教育</t>
  </si>
  <si>
    <t>スタートアップセミナー</t>
  </si>
  <si>
    <t>柴田　聡(SHIBATA Satoshi)</t>
  </si>
  <si>
    <t>1年</t>
  </si>
  <si>
    <t>前期</t>
  </si>
  <si>
    <t>『スタートアップセミナー学習マニュアル なせば成る！ 三訂版』山形大学出版会</t>
  </si>
  <si>
    <t>滝澤　匡(TAKIZAWA Tadashi)</t>
  </si>
  <si>
    <t>栗山　恭直(KURIYAMA Yasunao)</t>
  </si>
  <si>
    <t>渡辺　絵理子(WATANABE Eriko)</t>
  </si>
  <si>
    <t>橋爪　孝夫(HASHIZUME Takao)</t>
  </si>
  <si>
    <t>橋爪　孝夫(HASHIZUME Takao)</t>
  </si>
  <si>
    <t>浅野　茂(ASANO Shigeru)</t>
  </si>
  <si>
    <t>藤原　宏司(FUJIWARA Koji)</t>
  </si>
  <si>
    <t>コミュニカティブ英語（スピーキング）（英語１）</t>
  </si>
  <si>
    <t>CONAWAY Patrick(CONAWAY Patrick)</t>
  </si>
  <si>
    <t>Xreading VL半年購読 ISBN 9784865390698</t>
  </si>
  <si>
    <t>コミュニカティブ英語（リスニング）（英語１）</t>
  </si>
  <si>
    <t>鈴木　淳(SUZUKI Jun)</t>
  </si>
  <si>
    <t>安浪誠祐・他　CNN Short News vol.1  朝日出版　2019年ISBN　978-4-255-15643-9　 1200円+税</t>
  </si>
  <si>
    <t>太田　裕子(OTA Yuko)</t>
  </si>
  <si>
    <t>Social Issues in a Contemporary World リスニングで学ぶ現代事情　成美堂　\2,000 杉森直樹・杉森幹彦・Ｈａｒry　Ｄａｕｅｒ・ビルド麻美・吉田伸介著   ISBN 978-4-7919-1039-7</t>
  </si>
  <si>
    <t>ECHENIQUE-DIAZ Lazaro(ECHENIQUE-DIAZ Lazaro)</t>
  </si>
  <si>
    <t>21st Century Communication. Cengage Learning. ISBN: 9781305945920</t>
  </si>
  <si>
    <t>佐藤　恵(SATO Megumi)</t>
  </si>
  <si>
    <t>Steve Ziolkowski 他著,　Listening Lounge （成美堂）　ISBN 978-4-7919-3091-3, \ 2,200（税別）</t>
  </si>
  <si>
    <t>情報処理</t>
  </si>
  <si>
    <t>渡辺　典子(WATANABE Noriko),西吉　まゆみ(NISHIYOSHI Mayumi)</t>
  </si>
  <si>
    <t>1年,2年,3年,4年</t>
  </si>
  <si>
    <t>『国立大学法人山形大学　2019年度「情報処理」』（FOM出版）</t>
  </si>
  <si>
    <t>外崎　敦子(TONOSAKI Atsuko),渡辺　典子(WATANABE Noriko)</t>
  </si>
  <si>
    <t>ミラー　ジェリー(MILLER Jerry)</t>
  </si>
  <si>
    <t>Positively English, Robert Diem, Carpe Diem Learning Solutions, 2013</t>
  </si>
  <si>
    <t>豊嶋　美由紀(TOSHIMA Miyuki)</t>
  </si>
  <si>
    <t>Tadashi Shiozawa &amp; Gregory A. King, NEW ACTIVATOR（金星堂）ISBN978-4-7647-3844-7、2000円＋税</t>
  </si>
  <si>
    <t>冨田　かおる(TOMITA Kaoru)</t>
  </si>
  <si>
    <t>Finding Connections, Todd Rucynski, Kinseido</t>
  </si>
  <si>
    <t>日本語上級２（春）読む（日本語Ａ）(日本語)</t>
  </si>
  <si>
    <t>薄井　宏美(USUI Hiromi)</t>
  </si>
  <si>
    <t>アカデミック・ジャパニーズ研究会（2015）『改訂版　大学・大学院　留学生の日本語③論文読解編』アルク</t>
  </si>
  <si>
    <t>Ryan Steve(Ryan Steve)</t>
  </si>
  <si>
    <t>Side-by-Side Book 2B</t>
  </si>
  <si>
    <t>Shigeyo Yamamoto &amp; Kelly Kimura, Taking　Action: Communication with Fluency and Accuracy（金星堂）ISBN978-4-7647-4062-4 C1082  1800円＋税</t>
  </si>
  <si>
    <t>洪　慈乙(HONG Ja-eul)</t>
  </si>
  <si>
    <t>本多　広樹(HONDA Hiroki)</t>
  </si>
  <si>
    <t>上野　慶介(UENO Keisuke)</t>
  </si>
  <si>
    <t>冨樫　貴成(TOGASHI Takanari)</t>
  </si>
  <si>
    <t>吉田　浩司(YOSHIDA Hiroshi)</t>
  </si>
  <si>
    <t>飯島　隆広(IIJIMA Takahiro)</t>
  </si>
  <si>
    <t>田島　靖久(TAJIMA Yasuhisa)</t>
  </si>
  <si>
    <t>松坂　暢浩(MATSUZAKA Nobuhiro)</t>
  </si>
  <si>
    <t>安田　淳一郎(YASUDA Jun-ichiro)</t>
  </si>
  <si>
    <t>GLOAG Douglas(GLOAG Douglas)</t>
  </si>
  <si>
    <t>英語（Ｃ）（再履修）</t>
  </si>
  <si>
    <t>髙橋　真彦(TAKAHASHI Masahiko)</t>
  </si>
  <si>
    <t>若有保彦. 2019. Meet the World 2019 - English through Newspapers - メディアで学ぶ日本と世界. 成美堂. ISBN 978-4-7919-7190-9</t>
  </si>
  <si>
    <t>英語（Ｒ）（再履修）</t>
  </si>
  <si>
    <t>コミュニカティブ英語（スピーキング）（英語１）（再履修）</t>
  </si>
  <si>
    <t>1年,2年,3年</t>
  </si>
  <si>
    <t>コミュニカティブ英語（リスニング）（英語１）（再履修）</t>
  </si>
  <si>
    <t>総合英語(英語１)（再履修）</t>
  </si>
  <si>
    <t>ドイツ語ⅠＡ</t>
  </si>
  <si>
    <t>ルーカス　リーザ（Lukas RIESER）,　押領司　史生　(ORYOJI Fumio)</t>
  </si>
  <si>
    <t>『シュトラーセ・ノイ Ver.3.0』(Straße Neu Ver. 3.0)、朝日出版社、2018年（ISBN　9784255254166）</t>
  </si>
  <si>
    <t>『赤シート付　ドイツ語基礎単語帳』、朝日出版社、2018年（ISBN　9784255254166）</t>
  </si>
  <si>
    <t>ドイツ語ⅠＢ</t>
  </si>
  <si>
    <t>渡辺　将尚(WATANABE Masanao)</t>
  </si>
  <si>
    <t>『ドイツ語の時間＜話すための文法＞』（朝日出版社刊）</t>
  </si>
  <si>
    <t>『赤シート付　ドイツ語基礎単語帳』（朝日出版社刊）</t>
  </si>
  <si>
    <t>ドイツ語ⅠＣ</t>
  </si>
  <si>
    <t>摂津　隆信(SETTSU Takanobu)</t>
  </si>
  <si>
    <t>『どんどん話そうドイツ語』（郁文堂）</t>
  </si>
  <si>
    <t>『ドイツ語基礎単語帳』（朝日出版社）</t>
  </si>
  <si>
    <t>フランス語Ⅰ</t>
  </si>
  <si>
    <t>柿並　良佑(KAKINAMI Ryosuke)</t>
  </si>
  <si>
    <t>『A Vol d'Oiseau』朝日出版社</t>
  </si>
  <si>
    <t>『ル・ディコ』</t>
  </si>
  <si>
    <t>『プチ・ロワイヤル』</t>
  </si>
  <si>
    <t>『プログレッシブ』</t>
  </si>
  <si>
    <t>『クラウン』</t>
  </si>
  <si>
    <t>大久保　清朗(OOKUBO Kiyoaki)</t>
  </si>
  <si>
    <t>澤田直『アミカルマン〈プリュス〉』駿河台出版社（2300円＋税）</t>
  </si>
  <si>
    <t>合田　陽祐(GODA　Yosuke)</t>
  </si>
  <si>
    <t>Texto I（Hachette）</t>
  </si>
  <si>
    <t>ロシア語Ⅰ</t>
  </si>
  <si>
    <t>天野　尚樹(AMANO Naoki)</t>
  </si>
  <si>
    <t>東一夫・東多喜子『標準ロシア語入門』白水社（2003）</t>
  </si>
  <si>
    <t>中国語Ⅰ</t>
  </si>
  <si>
    <t>福山　泰男(FUKUYAMA Yasuo),解　澤春(KAI Takusyun)</t>
  </si>
  <si>
    <t>竹島毅『さあ 中国語を学ぼう！会話・講読』（白水社、２０１８）２５００円</t>
  </si>
  <si>
    <t>『はじめての中国語学習辞典』（朝日出版社）</t>
  </si>
  <si>
    <t>『プログレッシブ中国語辞典』（小学館）</t>
  </si>
  <si>
    <t>許　時嘉(HSU Shih-chia),西上　紀江子(NISHIGAMI　Kieko)</t>
  </si>
  <si>
    <t>竹島毅・趙昕『さあ、中国語を学ぼう：会話・講読』白水社、2018（2500円+税）</t>
  </si>
  <si>
    <t>赤倉　泉(AKAKURA Izumi),富里　京子(TOMISATO Kyouko)</t>
  </si>
  <si>
    <t>竹島毅、趙キン著『さあ、中国語を学ぼう！　会話・講読』白水社、２０１８年、２５００円</t>
  </si>
  <si>
    <t>西上　勝(NISHIGAMI Masaru),李　通江(LI Tongjiang)</t>
  </si>
  <si>
    <t>竹島毅・趙昕著『さあ、中国語を学ぼう！会話・講読』（白水社）</t>
  </si>
  <si>
    <t>相原茂ほか著　中国語入門Ｑ＆Ａ１０１（大修館書店）</t>
  </si>
  <si>
    <t>耿　玉芹(GENG Yuqin),大谷　嘉芳(OYA Kaho)</t>
  </si>
  <si>
    <t>中国語教育実践方法論研究会編　監修：伊藤さとみ／馮日珍／曹泰和著　『李麗と話そう！』　中国語初級文法＆会話　ikubundo</t>
  </si>
  <si>
    <t>韓国語Ⅰ</t>
  </si>
  <si>
    <t>崔　絢喆(CHOI Hyunchoel),權　純縣(KWON Soonhyun)</t>
  </si>
  <si>
    <t>みんなで学ぶ韓国語（文法）：朝日出版社　金眞、柳圭相、芦田麻樹子</t>
  </si>
  <si>
    <t>カナダラ手帳初級2019：大風印刷　權　純縣</t>
  </si>
  <si>
    <t>ドイツ語Ⅰ</t>
  </si>
  <si>
    <t>摂津　隆信(SETTSU Takanobu),高田　隆太(TAKADA Ryuta)</t>
  </si>
  <si>
    <t>ドイツ語の時間〈恋するベルリン〉エピローグ付（朝日出版社）</t>
  </si>
  <si>
    <t>赤シート付　ドイツ語基礎単語帳（朝日出版社）</t>
  </si>
  <si>
    <t>渡辺　将尚(WATANABE Masanao),野内　清香(NOUCHI　Sayaka)</t>
  </si>
  <si>
    <t>『新・文法システム15』（同学社，2018年）</t>
  </si>
  <si>
    <t>『赤シート付　ドイツ語基礎単語帳』（朝日出版社，2018年）</t>
  </si>
  <si>
    <t>Lukas Rieser(Lukas Rieser),嶋﨑　啓(SHIMAZAKI Satoru)</t>
  </si>
  <si>
    <t>『Straße Neuシュトラーセ・ノイVer. 3』朝日出版社、2018年</t>
  </si>
  <si>
    <t>『赤シート付　ドイツ語基礎単語帳』朝日出版社、2018年</t>
  </si>
  <si>
    <t>『アポロン独和辞典』</t>
  </si>
  <si>
    <t>『クラウン独和辞典』</t>
  </si>
  <si>
    <t>『アクセス独和辞典』</t>
  </si>
  <si>
    <t>押領司　史生(ORYOJI Fumio)</t>
  </si>
  <si>
    <t>『ゲナウ！グラマティック　ノイ』、第三書房、2018年</t>
  </si>
  <si>
    <t>『赤シート付　ドイツ語基礎単語帳』、朝日出版社、2018年</t>
  </si>
  <si>
    <t>合田　陽祐(GODA　Yosuke),矢野　禎子(YANO Teiko)</t>
  </si>
  <si>
    <t>Dis-moi tout !（白水社）</t>
  </si>
  <si>
    <t>『プチロワイヤル』</t>
  </si>
  <si>
    <t>外崎　敦子(TONOSAKI Atsuko),西吉　まゆみ(NISHIYOSHI Mayumi)</t>
  </si>
  <si>
    <t>総合英語(英語１)</t>
  </si>
  <si>
    <t>Introduction to Academic Reading. Cengage Learning (2008). ISBN: 9784863120495</t>
  </si>
  <si>
    <t>金子　淳(KANEKO Jun)</t>
  </si>
  <si>
    <t>Someya, Masakazu, Fred Ferrasci,and Paul Murray. Health and Ecology. Sansyusya, 2008.　ISBN 978-4-384-33386-2 C1082</t>
  </si>
  <si>
    <t>畑　あゆみ(HATA Ayumi)</t>
  </si>
  <si>
    <t>Joan McConnell,山内圭“Good Reading, Better Grammar リーディングで深める英文法”成美堂、2018年（ISBN:978-4-7919-3418-8/1,900円（税別）</t>
  </si>
  <si>
    <t>佐藤　博晴(SATO Hiroharu)</t>
  </si>
  <si>
    <t>Nobuyuki Kumai &amp; Stephen Timson(著)　Hit Parade Listening, Third Edition（マクミラン　ランゲージハウス）</t>
  </si>
  <si>
    <t>山口　良枝(YAMAGUCHI Yoshie)</t>
  </si>
  <si>
    <t>兼藤満里子著　News Matters 〈New Edition〉　南雲堂出版</t>
  </si>
  <si>
    <t>布川　裕行(NUNOKAWA Hiroyuki)</t>
  </si>
  <si>
    <t>Kadoyama, T.,&amp; Capper, S. (2015). Let’s Read Aloud More. Tokyo: Seibido. ISBN978-4-7919-4786-7. テキスト　2,200円（税別）</t>
  </si>
  <si>
    <t>木村正俊、米山優子、Robert H.Erickson“First Steps to Global Communication”南雲堂、2016年（ISBN:978-4-523-17781-4/1,800円）</t>
  </si>
  <si>
    <t>堀江洋文著　English for Mass Communication　2019　朝日出版社</t>
  </si>
  <si>
    <t>日本語上級１（春）書く（日本語Ｃ）(日本語)</t>
  </si>
  <si>
    <t>鈴木　寛子(SUZUKI Hiroko)</t>
  </si>
  <si>
    <t>石黒圭・筒井千絵（2009）『留学生のための　ここが大切　文章表現のルール』スリーエーネットワーク　1600円</t>
  </si>
  <si>
    <t>加藤　健司(KATO Kenji),高田　隆太(TAKADA Ryuta)</t>
  </si>
  <si>
    <t>『アー・ツェット　楽しく学ぶドイツ語』朝日出版社　2019年</t>
  </si>
  <si>
    <t>『赤シート付　ドイツ語基礎単語帳』朝日出版社　2018年</t>
  </si>
  <si>
    <t>松本　大理(MATSUMOTO Dairi),松崎　裕人(MATSUZAKI Hiroto)</t>
  </si>
  <si>
    <t>『アー・ツェット　楽しく学ぶドイツ語(Deutsch A-Z)』、朝日出版社、2019年</t>
  </si>
  <si>
    <t>大久保　清朗(OOKUBO Kiyoaki),矢野　禎子(YANO Teiko)</t>
  </si>
  <si>
    <t>大久保政憲ほか『きみはな─きみと話したい！フランス語 スマート版─』朝日出版社（2400円＋税）</t>
  </si>
  <si>
    <t>相沢　直樹(AIZAWA Naoki),宮原　ラーダ(MIYAHARA Lada)</t>
  </si>
  <si>
    <t>中島由美ほか『ロシア語へのパスポート』白水社</t>
  </si>
  <si>
    <t>安藤厚ほか『ロシア語ミニ辞典』白水社</t>
  </si>
  <si>
    <t>赤倉　泉(AKAKURA Izumi),西上　紀江子(NISHIGAMI Kieko)</t>
  </si>
  <si>
    <t>西上　勝(NISHIGAMI Masaru),富里　京子(TOMISATO Kyoko)</t>
  </si>
  <si>
    <t>加藤　健司(KATO Kenji)</t>
  </si>
  <si>
    <t>『シュトラーセ・ノイ Ver.3.0』朝日出版社　2018年</t>
  </si>
  <si>
    <t>松本　大理(MATSUMOTO Dairi),押領司　史生(ORYOJI Fumio)</t>
  </si>
  <si>
    <t>『シュトラーセ・ノイ Ver.3.0』(Straße Neu Ver. 3.0)、朝日出版社、2018年</t>
  </si>
  <si>
    <t>ルーカス　リーザ（Lukas RIESER）</t>
  </si>
  <si>
    <t>『シュトラーセ・ノイ Ver.3.0』(Straße Neu Ver. 3.0)、朝日出版社、2018年。（ISBN　9784255254166）</t>
  </si>
  <si>
    <t>『赤シート付　ドイツ語基礎単語帳』、朝日出版社、2018年（ISBN　9784255254050）</t>
  </si>
  <si>
    <t>中国語教育実践方法論研究会編『李麗と話そう！　中国語初級文法＆会話（郁文堂）</t>
  </si>
  <si>
    <t>耿　玉芹(GENG YUQIN),大谷　嘉芳(OYA Kaho)</t>
  </si>
  <si>
    <t>權　純縣(KWON Soonhyun)</t>
  </si>
  <si>
    <t>權純縣 著『カナダラ手帳初級2019』（大風印刷）</t>
  </si>
  <si>
    <t>權純縣 著『カナダラ手帳中級2018』（大風印刷）</t>
  </si>
  <si>
    <t>中村　隆(NAKAMURA Takasi)</t>
  </si>
  <si>
    <t>斎藤兆史、『英語達人塾』、中央公論新社、価格：756円</t>
  </si>
  <si>
    <t>富澤　直人(TOMIZAWA Naoto)</t>
  </si>
  <si>
    <t>栗原典子・Anthony Allan（著）Reading Trek!（英語で読む世界の15の物語）、金星堂</t>
  </si>
  <si>
    <t>山口　良枝(YAMAGUCHI  Yoshie)</t>
  </si>
  <si>
    <t>ドイツ語Ⅲ</t>
  </si>
  <si>
    <t>加藤　健司(KATOU Kenji)</t>
  </si>
  <si>
    <t>2年,3年,4年</t>
  </si>
  <si>
    <t>『ドイツ語トライアングル やさしい中級テキスト９章』荻原・畠山・高木 同学社</t>
  </si>
  <si>
    <t>日本語上級２（春）書く（日本語Ｃ）(日本語)</t>
  </si>
  <si>
    <t>渡辺　文生(WATANABE Fumio)</t>
  </si>
  <si>
    <t>石黒圭・筒井千絵『留学生のためのここが大切文章表現のルール』スリーエーネットワーク　¥1,600</t>
  </si>
  <si>
    <t>学部導入セミナー（医学部医学科）</t>
  </si>
  <si>
    <t>山崎　健太郎(YAMZAKI Kentaro),今田　恒夫（KONTA Tsuneo),中西　淑美(NAKANISHI Toshimi)</t>
  </si>
  <si>
    <t>厚生労働省編 厚生労働白書平成31年版</t>
  </si>
  <si>
    <t>Danielle Ofri著　医師の感情－－「平静の心」がゆれるとき　医学書院</t>
  </si>
  <si>
    <t>Ellen L Rothman 著　宮坂勝之　訳　ハーバード医学校－わたしが選んだ道 　 西村書店</t>
  </si>
  <si>
    <t>小泉　有紀子(KOIZUMI Yukiko)</t>
  </si>
  <si>
    <t>Discovering Cool Japan：発掘！ かっこいいニッポン―異文化理解から日本文化発信へ― 津田 晶子 / 金志 佳代子 / Christopher Valvona 著　成美堂 ISBN：9784791971879 　2,500円（税別）</t>
  </si>
  <si>
    <t>外崎　敦子(TONOSAKI Atsuko),田中　きい子(TANAKA Kiiko)</t>
  </si>
  <si>
    <t>渡辺　典子(WATANABE Noriko),田中　きい子(TANAKA Kiiko)</t>
  </si>
  <si>
    <t>鈴木　亨(SUZUKI Toru)</t>
  </si>
  <si>
    <t>ケイ・ヘザリのTea Time Talk (Kay Hetherly著、アルク、1200円＋税)</t>
  </si>
  <si>
    <t>日本語上級１（春）読む（日本語Ａ）(日本語)</t>
  </si>
  <si>
    <t>内海　由美子(UTSUMI Yumiko)</t>
  </si>
  <si>
    <t>安藤節子他（2010）『改訂版　トピックによる日本語総合演習－テーマ探しから発表へ　上級』スリーエーネットワーク</t>
  </si>
  <si>
    <t>グループ・ジャマシイ編著（1998）『日本語文型辞典』くろしお出版</t>
  </si>
  <si>
    <t>友松悦子他（2007）『どんな時どう使う　日本語表現文型辞典』アルク</t>
  </si>
  <si>
    <t>ドイツ語Ⅳ</t>
  </si>
  <si>
    <t>ルーカス　リーザ（Lukas RIESER ）</t>
  </si>
  <si>
    <t>『Deutsch und deutschsprachiger Raum』＝『知りたいドイツ語～読みながらステップアップ～』朝日出版社 2018年 （ISBN 9784255254036）</t>
  </si>
  <si>
    <t>資源から社会を考える(共生を考える)</t>
  </si>
  <si>
    <t>中島　和夫(NAKASHIMA Kazuo)</t>
  </si>
  <si>
    <t>木下是雄「理科系の作文技術」中公新書</t>
  </si>
  <si>
    <t>川喜田二郎「続・発想法」中公新書</t>
  </si>
  <si>
    <t>微分積分学Ⅰ(数理科学)</t>
  </si>
  <si>
    <t>西村　拓士(NISHIMURA Takuji)</t>
  </si>
  <si>
    <t>「微分積分入門―１変数―」、山形大学数理科学科編、裳華房</t>
  </si>
  <si>
    <t>力学の基礎(物理学)</t>
  </si>
  <si>
    <t>千代　勝実(SENYO Katsumi)</t>
  </si>
  <si>
    <t>原　康夫　著「基礎物理学シリーズ　力学＜第2版＞」東京教学社</t>
  </si>
  <si>
    <t>化学の基礎(化学)</t>
  </si>
  <si>
    <t>学術図書出版 化学（第４版） 物質・エネルギ－・環境 2200円</t>
  </si>
  <si>
    <t>調理学実習(応用)</t>
  </si>
  <si>
    <t>楠本　健二(KUSUMOTO Kenji)</t>
  </si>
  <si>
    <t>日本食品成分表2019 七訂　栄養計算ソフト・電子版付</t>
  </si>
  <si>
    <t>「これからの調理」新調理研究会　理工学社</t>
  </si>
  <si>
    <t>「食品成分表」女子栄養大学</t>
  </si>
  <si>
    <t>「新訂調理科学－その理論と実際－」渋川祥子・杉山久仁子　同文書院</t>
  </si>
  <si>
    <t>「調理学の基本第二版」中嶋加代子編著　同文書院</t>
  </si>
  <si>
    <t>奥間　智弘 (OKUMA Tomohiro)</t>
  </si>
  <si>
    <t>山形大学理学部数理科学科編「微分積分入門」（裳華房）</t>
  </si>
  <si>
    <t>梅林　豊治(UMEBAYASHI Toyoharu)</t>
  </si>
  <si>
    <t>原　康夫著，「基礎物理学シリーズ　力学　〈第２版〉」，東京教学社</t>
  </si>
  <si>
    <t>原　康夫著，「数学といっしょに学ぶ　力学」，学術図書出版社</t>
  </si>
  <si>
    <t>地域体験スタートアップ(山形から考える)</t>
  </si>
  <si>
    <t>滝澤　匡(TAKIZAWA, Tadashi),佐々木　究(SASAKI, Kyu)</t>
  </si>
  <si>
    <t>増田寛也編著『地方消滅 - 東京一極集中が招く人口急減』中公新書　2014年8月</t>
  </si>
  <si>
    <t>AI時代の情報教育(社会学)</t>
  </si>
  <si>
    <t>加納　寛子(KANOH Hiroko)</t>
  </si>
  <si>
    <t>『AI時代の情報教育』加納寛子（著）、大学教育出版</t>
  </si>
  <si>
    <t>加納寛子(2010)『チャートで組み立てる レポート作成法』丸善</t>
  </si>
  <si>
    <t>日本考古学概論(歴史学)●</t>
  </si>
  <si>
    <t>荒木　志伸(ARAKI Shinobu)</t>
  </si>
  <si>
    <t>平川南『よみがえる古代文書』岩波新書、1994</t>
  </si>
  <si>
    <t>木簡学会『木簡から古代がみえる』岩波新書、2010</t>
  </si>
  <si>
    <t>岡本公樹『東北不屈の歴史をひもとく』講談社、2012</t>
  </si>
  <si>
    <t>弓道(スポーツ実技)</t>
  </si>
  <si>
    <t>黒須  憲(KUROSU Ken)</t>
  </si>
  <si>
    <t>日本武道学会・弓道専門分化会編「弓具の雑学事典」スキージャーナル株式会社　ISBN-13: 978-4789921305</t>
  </si>
  <si>
    <t>バドミントン(スポーツ実技)</t>
  </si>
  <si>
    <t>柳川  郁生(YANAGAWA Ikuo)</t>
  </si>
  <si>
    <t>「バドミントン教本　基本編」日本バドミントン協会【編】ベースボール・マガジン社</t>
  </si>
  <si>
    <t>バレーボール(スポーツ実技)</t>
  </si>
  <si>
    <t>辻原  吉子(TSUJIHARA Yoshiko)</t>
  </si>
  <si>
    <t>もっとうまくなるバレーボール（スポーツＶシリーズ）木村正憲 監修</t>
  </si>
  <si>
    <t>山形の水土里（みどり）資源(山形から考える)</t>
  </si>
  <si>
    <t>代表教員　奥山　武彦(OKUYAMA Takehiko)</t>
  </si>
  <si>
    <t>水土を拓く　「水土を拓く」編集委員会・農業農村工学会編，農文教発行</t>
  </si>
  <si>
    <t>東北　地図で読む百年　平岡昭利編，古今書院</t>
  </si>
  <si>
    <t>水の日本地図　水が映す人と自然　沖　大幹ほか，朝日新聞出版</t>
  </si>
  <si>
    <t>世界の水田　日本の水田　Paddy Field in the World</t>
  </si>
  <si>
    <t>日本の近代土木遺産「改訂版」ー現存する重要な土木構造物2800選</t>
  </si>
  <si>
    <t>生命科学入門(生物科学)</t>
  </si>
  <si>
    <t>「エッセンシャル　キャンベル生物学」丸善出版</t>
  </si>
  <si>
    <t>「大学で学ぶ身近な生物学」羊土社</t>
  </si>
  <si>
    <t>「やさしい基礎生物学」羊土社</t>
  </si>
  <si>
    <t xml:space="preserve">「現代生命科学　第２版」羊土社 </t>
  </si>
  <si>
    <t>「基礎から学ぶ生物学・細胞生物学」羊土社</t>
  </si>
  <si>
    <t>「Essential　細胞生物学　原書第４版」南江堂</t>
  </si>
  <si>
    <t>みずから学ぶ1(学際)</t>
  </si>
  <si>
    <t>山本　美奈子(YAMAMOTO Minako)</t>
  </si>
  <si>
    <t>やってのける〜意志力を使わずに自分を動かす〜ハイディ・グラント・ハルバーソン 大和書房</t>
  </si>
  <si>
    <t>ダンス・ヨガ(スポーツ実技)</t>
  </si>
  <si>
    <t>鈴木　純（SUZUKI　Jun）</t>
  </si>
  <si>
    <t>『ダンスセラピーの理論と実践』大沼幸子著</t>
  </si>
  <si>
    <t>石造文化と祈り(山形から考える)</t>
  </si>
  <si>
    <t>横山昭男、渡辺信、誉田慶信、伊藤清郎『山形県の歴史』2011</t>
  </si>
  <si>
    <t>横山昭男編『図説　山形県の歴史』1996</t>
  </si>
  <si>
    <t>平林　真伊(HIRABAYASHI Mai)</t>
  </si>
  <si>
    <t>門叶　冬樹(TOKANAI Fuyuki)</t>
  </si>
  <si>
    <t>亀田　恭男(KAMEDA Yasuo)</t>
  </si>
  <si>
    <t>阿部　宇洋(ABE Takahiro)</t>
  </si>
  <si>
    <t>白石　哲也(Shiroishi Tetsuya)</t>
  </si>
  <si>
    <t>Grinda,Reinhold Josef</t>
  </si>
  <si>
    <t>亀山　博之(KAMEYAMA Hiroyuki)</t>
  </si>
  <si>
    <t>内田雅克／John Di Stefano他、Interactive English Book for Reading Book1、松柏社、ISBN978-4881986660、\1,800（税別）</t>
  </si>
  <si>
    <t>佐藤　清人(SATOU Kiyoto)</t>
  </si>
  <si>
    <t>テリー・オブライエン他３名『キックオフ　ミステリー』（南雲堂、２０１８年）</t>
  </si>
  <si>
    <t>佐藤　清人(SATO Kiyoto)</t>
  </si>
  <si>
    <t>池田　光則(IKEDA Mitsunori)</t>
  </si>
  <si>
    <t>石井隆之ほか（2019）Science Explorer, 成美堂.（日本語タイトル：『身近な科学の世界』）</t>
  </si>
  <si>
    <t>船田秀桂・齊藤楓（著）Basic English Grammar for Global Communication（やさしく詳しい 基礎からの総合英語）、英宝社</t>
  </si>
  <si>
    <t>学部導入セミナー（機械システム工学科）</t>
  </si>
  <si>
    <t>村松　鋭一(MURAMATSU Eiichi)</t>
  </si>
  <si>
    <t>林洋次ほか，機械製図，実教出版，1853円（2013）</t>
  </si>
  <si>
    <t>磯田・鈴木，工学基礎　図学と製図（新訂版），サイエンス社，1480円（2001）</t>
  </si>
  <si>
    <t>赤松 正人(AKAMATSU Masato)</t>
  </si>
  <si>
    <t>戦争の記録と記憶(人間を考える)</t>
  </si>
  <si>
    <t>今村　真央(IMAMURA Masao)</t>
  </si>
  <si>
    <t>『戦争を記憶する　広島・ホロコーストと現在』藤原帰一著</t>
  </si>
  <si>
    <t>経済学を通じて我々の生活を考える(人間を考える)</t>
  </si>
  <si>
    <t>溜川　健一(TAMEGAWA Kenichi)</t>
  </si>
  <si>
    <t>N・グレゴリーマンキュー『マンキュー入門経済学』東洋経済新報社</t>
  </si>
  <si>
    <t>家森信善・小川光『基礎からわかるミクロ経済学』中央経済社</t>
  </si>
  <si>
    <t>家森信善『基礎からわかるマクロ経済学』中央経済社</t>
  </si>
  <si>
    <t>古今和歌集を読む(人間を考える)</t>
  </si>
  <si>
    <t>藤田　洋治(FUJITA Yoji)</t>
  </si>
  <si>
    <t>「古今和歌集」（ちくま文芸文庫・小町谷照彦）</t>
  </si>
  <si>
    <t>日本の文学Ⅰ（古代から近世まで）(文学)</t>
  </si>
  <si>
    <t>名子　喜久雄(NAKO Kikuo)</t>
  </si>
  <si>
    <t>新編日本古典文学全集</t>
  </si>
  <si>
    <t>新日本古典文学大系</t>
  </si>
  <si>
    <t>和歌文学大辞典</t>
  </si>
  <si>
    <t>フィットネス(スポーツ実技)</t>
  </si>
  <si>
    <t>武田　千尋(TAKEDA Chihiro)</t>
  </si>
  <si>
    <t>新星出版社「はじめてのYogaレッスン」</t>
  </si>
  <si>
    <t>中野ジェームズ修一著「バランスボール基本のレッスン」</t>
  </si>
  <si>
    <t>日本コアコンディショニング協会著「公式ストレッチポール＆ひめとれBOOK」</t>
  </si>
  <si>
    <t>先史時代の山形を訪ねる(山形から考える)</t>
  </si>
  <si>
    <t>白石　哲也(SHIROISHI Tetsuya)</t>
  </si>
  <si>
    <t>鈴木公男『考古学入門』（東京大学出版会，1988）</t>
  </si>
  <si>
    <t>分子レベルから見る生命(生物科学)</t>
  </si>
  <si>
    <t>品川　敦紀(SHINAGAWA Atsunori)</t>
  </si>
  <si>
    <t>ZEROからの⽣命科学（⽊下　勉、⼩林秀明、浅賀宏昭　著／南⼭堂）改訂４版</t>
  </si>
  <si>
    <t>映画で考える憲法問題(法学)</t>
  </si>
  <si>
    <t>中島　宏(NAKASHIMA Hiroshi)</t>
  </si>
  <si>
    <t>志田陽子編『映画で学ぶ憲法』（法律文化社、2014年3月）</t>
  </si>
  <si>
    <t>山﨑　彰(YAMAZAKI Akira)</t>
  </si>
  <si>
    <t>髙橋　良彰(TAKAHASI Yosiaki)</t>
  </si>
  <si>
    <t>土井　敬真(DOI Hiromasa)</t>
  </si>
  <si>
    <t>松田　浩(MATSUDA Hiroshi)</t>
  </si>
  <si>
    <t>佐藤　琴(SATO Koto)</t>
  </si>
  <si>
    <t>橋爪　孝夫(HAHIZE Takao)</t>
  </si>
  <si>
    <t>外崎　敦子(TONOSAKI Atsuko),吉田　恵美(YOSHIDA Megumi)</t>
  </si>
  <si>
    <t>文化遺産とはなにか(人間を考える)</t>
  </si>
  <si>
    <t>山本　睦(YAMAMOTO Atsushi)</t>
  </si>
  <si>
    <t>飯田卓（編）2017　『文明史のなかの文化遺産』臨川書店</t>
  </si>
  <si>
    <t>関雄二　2014『アンデスの文化遺産を活かす―考古学者と盗掘者の対話』臨川書店</t>
  </si>
  <si>
    <t>中国の歴史(共生を考える)</t>
  </si>
  <si>
    <t>新宮　学(ARAMIYA Manabu)</t>
  </si>
  <si>
    <t>熊本崇編『中国史概説』白帝社（1998）</t>
  </si>
  <si>
    <t>人権と共生(共生を考える)</t>
  </si>
  <si>
    <t>今野　健一(KONNO Kenichi)</t>
  </si>
  <si>
    <t>大谷恭子『共生社会へのリーガルベース』（現代書館・2014年）</t>
  </si>
  <si>
    <t>生物と共生(共生を考える)</t>
  </si>
  <si>
    <t>小田　隆治(ODA Takaharu)</t>
  </si>
  <si>
    <t>『新訂　生物学と生命観』小田隆治著（培風館）</t>
  </si>
  <si>
    <t>考古学演習(共生を考える)</t>
  </si>
  <si>
    <t>日本外交史（戦前）（政治学）●</t>
  </si>
  <si>
    <t>松本　邦彦(MATUMOTO Kunihiko)</t>
  </si>
  <si>
    <t>増田弘ほか編著『新版 日本外交史ハンドブック 第2版』有信堂高文社、2016年、3000円</t>
  </si>
  <si>
    <t>『平和と人権：やまがたガイド』山形県歴教協ほか、2015年、500円</t>
  </si>
  <si>
    <t>酒井一臣『はじめて学ぶ日本外交史』昭和堂、2013年、1800円</t>
  </si>
  <si>
    <t>北岡伸一『日本政治史：外交と権力』有斐閣、2011年、1995円</t>
  </si>
  <si>
    <t>『年表 昭和・平成史』岩波ブックレット844、2012年、640円</t>
  </si>
  <si>
    <t>オーテス・ケーリ『真珠湾収容所の捕虜たち』ちくま学芸文庫、2013年、1400円</t>
  </si>
  <si>
    <t>山形大学って何だろう？(山形から考える)</t>
  </si>
  <si>
    <t>山本　陽史(YAMAMOTO Harufumi)</t>
  </si>
  <si>
    <t>なせば成る！編集委員会編『なせば成る！　スタートアップセミナー 学習マニュアル　三訂版』ISBN：978-4-903966-29-8　\800円＋税</t>
  </si>
  <si>
    <t>初期村上春樹の世界(文学)</t>
  </si>
  <si>
    <t>森岡　卓司(MORIOKA Takashi)</t>
  </si>
  <si>
    <t>村上春樹『風の歌を聞け』（講談社文庫）</t>
  </si>
  <si>
    <t>村上春樹『1973年のピンボール』（講談社文庫）</t>
  </si>
  <si>
    <t>加藤典洋『村上春樹イエローページ』</t>
  </si>
  <si>
    <t>言語学概論(言語学)</t>
  </si>
  <si>
    <t>ジョージ・ユール著，今井邦彦・中島平三訳（1987）『現代言語学20章』大修館書店</t>
  </si>
  <si>
    <t>日本国憲法(日本国憲法)</t>
  </si>
  <si>
    <t>倉持孝司編『歴史から読み解く日本国憲法〔第2版〕』（法律文化社・2017年）</t>
  </si>
  <si>
    <t>地球と資源(地球科学)</t>
  </si>
  <si>
    <t>「ニューステージ新地学図表」浜島書店</t>
  </si>
  <si>
    <t>「地球について」原田憲一、国際書院</t>
  </si>
  <si>
    <t>「地球は何ができるか」日本地質学会監修、愛智出版</t>
  </si>
  <si>
    <t>体育・スポーツの哲学(健康・スポーツ科学)</t>
  </si>
  <si>
    <t>佐々木　究(SASAKI Kyu)</t>
  </si>
  <si>
    <t>身体教育を哲学する　　　　　佐藤臣彦</t>
  </si>
  <si>
    <t>甲子園野球のアルケオロジー　清水諭</t>
  </si>
  <si>
    <t>近代スポーツの誕生　　　　　松井良明</t>
  </si>
  <si>
    <t>スポーツ倫理学講義　　　　　川谷茂樹</t>
  </si>
  <si>
    <t>もっとうまくなるバドミントン（スポーツＶシリーズ）ウエンブレー バドミントンチーム 監修</t>
  </si>
  <si>
    <t>新聞で山形を知る(山形から考える)</t>
  </si>
  <si>
    <t>曽我　洋介(SOGA Yosuke)</t>
  </si>
  <si>
    <t>大石眞・大沢秀介『判例憲法（第3版）』（有斐閣2016年）</t>
  </si>
  <si>
    <t>大沢秀介編『判例ライン憲法 第2版』（成文堂2011年）</t>
  </si>
  <si>
    <t>辻村みよ子著『憲法（第6版）』（日本評論社2018年）</t>
  </si>
  <si>
    <t>バスケットボール(スポーツ実技)</t>
  </si>
  <si>
    <t>池田　英治(IKEDA Eiji)</t>
  </si>
  <si>
    <t>日本バスケットボール協会（2014）バスケットボール指導教本改訂版上巻．大修館書店</t>
  </si>
  <si>
    <t>日本バスケットボール協会（2016）バスケットボール指導教本改訂版下巻．大修館書店</t>
  </si>
  <si>
    <t>（１T）共通生物学実験(生物科学)</t>
  </si>
  <si>
    <t>横山　潤(YOKOYAMA Jun),藤山　直之(Fujiyama Naoyuki),宮沢　豊(MIYAZAWA Yutaka),富松　裕(TOMIMATSU Hiroshi),中内　祐二(NAKAUCHI Yuni),渡邉　明彦(WATANABE Akihiko),半澤　直人(HANZAWA Naoto),廣田　忠雄(HIROTA Tadao)</t>
  </si>
  <si>
    <t>東京大学教養学部基礎生命科学実験編集委員会（編）（2009）基礎生命化学実験．東京大学出版会</t>
  </si>
  <si>
    <t>東京大学教養学部図説生物学編集委員会（編）（2010）図説生物学．東京大学出版会</t>
  </si>
  <si>
    <t>（１T）共通地球科学実験(地球科学)</t>
  </si>
  <si>
    <t>加々島　慎一(KAGASHIMA Shin-ichi),鈴木　利孝(SUZUKI Toshitaka),ジョルダン・リチャード・Ｗ．(JORDAN Richard W.),伴　雅雄(BAN Masao),本山　功(MOTOYAMA Isao),岩田　尚能(IWATA Naoyoshi),湯口　貴史(YUGUCHI Takashi)</t>
  </si>
  <si>
    <t>ニューステージ新地学図表　浜島書店</t>
  </si>
  <si>
    <t>（２T）共通生物学実験(生物科学)</t>
  </si>
  <si>
    <t>（２T）共通地球科学実験(地球科学)</t>
  </si>
  <si>
    <t>Jリーグと地域社会(山形から考える)</t>
  </si>
  <si>
    <t>下平　裕之(SHIMODAIRA Hiroyuki)</t>
  </si>
  <si>
    <t>大東和美・村井満編（2014）『Jリーグ再建計画』日本経済新聞出版社</t>
  </si>
  <si>
    <t>松橋崇史・高岡敦史（2019）『スポーツまちづくりの教科書』青弓社</t>
  </si>
  <si>
    <t>フィールドワーク・月山－景観から地域を読む－(山形から考える)</t>
  </si>
  <si>
    <t>八木　浩司(YAGI Hirosi)</t>
  </si>
  <si>
    <t>八木編著「白神の意味」</t>
  </si>
  <si>
    <t>小池ほか編著　日本の地形「東北」，東大出版会</t>
  </si>
  <si>
    <t>岩鼻通明「出羽三山」，岩波新書</t>
  </si>
  <si>
    <t>舞台を作る2019(学際)</t>
  </si>
  <si>
    <t>宮沢賢治『銀河鉄道の夜』</t>
  </si>
  <si>
    <t>ネットいじめの問題を考える(社会学)</t>
  </si>
  <si>
    <t>加納寛子（２０１３）『いじめサインの見つけ方』、金剛出版</t>
  </si>
  <si>
    <t>モンゴル遊牧民の過去と現在(人間を考える)</t>
  </si>
  <si>
    <t>中村　篤志(NAKAMURA Atsushi)</t>
  </si>
  <si>
    <t>宮脇淳子『モンゴルの歴史』刀水書房2002年</t>
  </si>
  <si>
    <t>田中克彦『ノモンハン戦争～モンゴルと満洲国』岩波新書、2009年</t>
  </si>
  <si>
    <t>歴史にみる共生(共生を考える)</t>
  </si>
  <si>
    <t>岩田　浩太郎(IWATA Koutarou)</t>
  </si>
  <si>
    <t>岩田浩太郎『近世都市騒擾の研究』（吉川弘文館、２００４年）</t>
  </si>
  <si>
    <t>柴田三千雄『近代世界と民衆運動』（岩波書店、１９８３年）</t>
  </si>
  <si>
    <t>遅塚忠躬『ロベスピエールとドリヴィエ』（東京大学出版会、１９８６年）</t>
  </si>
  <si>
    <t>近藤和彦『民のモラル』（山川出版社、１９９３年）</t>
  </si>
  <si>
    <t>山根徹也『パンと民衆』（山川出版社、２００３年）</t>
  </si>
  <si>
    <t>紙谷信雄『米騒動の理論的研究』（柿丸舎、２００４年）</t>
  </si>
  <si>
    <t>中筋直哉『群衆の居場所』（新曜社、２００５年）</t>
  </si>
  <si>
    <t>堀地明『明清食糧騒擾研究』（汲古書院、２０１１年）</t>
  </si>
  <si>
    <t>なぜヒトは共生を考えるのか？(共生を考える)</t>
  </si>
  <si>
    <t>玉手　英利(TAMATE Hidetoshi)</t>
  </si>
  <si>
    <t>生態学入門第2版　生態学会編　東京化学同人</t>
  </si>
  <si>
    <t>進化と人間行動　長谷川寿一・長谷川真理子著　東京大学出版会</t>
  </si>
  <si>
    <t>山形の方言と日本語(山形から考える)</t>
  </si>
  <si>
    <t>中澤　信幸(NAKAZAWA Nobuyuki)</t>
  </si>
  <si>
    <t>平山輝男『日本のことばシリーズ6 山形県のことば』（明治書院、1997）</t>
  </si>
  <si>
    <t>山形大学人文学部編『遠い方言、近い方言　―山形から世界まで―』（山形大学出版会、2012）</t>
  </si>
  <si>
    <t>小林隆・篠崎晃一『ガイドブック方言調査』（ひつじ書房、2007）</t>
  </si>
  <si>
    <t>小林隆・篠崎晃一『ガイドブック方言研究』（ひつじ書房、2003）</t>
  </si>
  <si>
    <t>源島　穣（GENJIMA Yutaka）</t>
  </si>
  <si>
    <t>小泉洋一・倉持孝司『憲法の基本（第３版）』（法律文化社）</t>
  </si>
  <si>
    <t>戸波江二『やさしい憲法入門（第４版）』（法学書院）</t>
  </si>
  <si>
    <t>髙桑　秀郎(TAKAKUWA Hidero)</t>
  </si>
  <si>
    <t>名倉康弘著　ぐんぐんうまくなる！バドミントン（ベースボールマガジン社）</t>
  </si>
  <si>
    <t>杖道・居合道(スポーツ実技)</t>
  </si>
  <si>
    <t>阿部　弘生(ABE Hiroo)</t>
  </si>
  <si>
    <t>松峯達男（2007）『居合の研究　夢想神伝流』＜上＞スキージャーナル</t>
  </si>
  <si>
    <t>松峯達男（2008）『居合の研究　夢想神伝流』＜下＞スキージャーナル</t>
  </si>
  <si>
    <t>石堂倭文（2014）『道理を愉しむ居合道講座　全日本剣道連盟編』スキージャーナル</t>
  </si>
  <si>
    <t>石堂倭文（2017）『道理を愉しむ居合道講座　夢想神伝流』スキージャーナル</t>
  </si>
  <si>
    <t>（１T）微分積分学Ⅰ(数理科学)</t>
  </si>
  <si>
    <t>佐野　隆志(SANO Takashi)</t>
  </si>
  <si>
    <t>山形大学数理科学科編「微分積分入門」（裳華房）</t>
  </si>
  <si>
    <t>石渡　聡(ISHIWATA Satoshi)</t>
  </si>
  <si>
    <t>微分積分入門 ‒１変数-　　山形大学　数理科学科 編　裳華房</t>
  </si>
  <si>
    <t>（２T）線形代数Ⅰ(数理科学)</t>
  </si>
  <si>
    <t>木田雅成「線形代数学講義」（培風館）</t>
  </si>
  <si>
    <t>齊藤正彦「線型代数入門」（東京大学出版会）</t>
  </si>
  <si>
    <t>佐武一郎「線型代数学」（裳華房）</t>
  </si>
  <si>
    <t>長谷川浩司「線形代数」（日本評論社）</t>
  </si>
  <si>
    <t>藤岡敦「手を動かして学ぶ線形代数」（裳華房）</t>
  </si>
  <si>
    <t>三宅敏恒「入門線形代数」（培風館）</t>
  </si>
  <si>
    <t>篠原　英裕(SHINOHARA Hidehiro)</t>
  </si>
  <si>
    <t>遠藤　龍介(ENDO Ryusuke)</t>
  </si>
  <si>
    <t>原 康夫 著 「基礎物理学シリーズ 力学（第２版）」東京教学社 ISBN 9784808220662</t>
  </si>
  <si>
    <t>山形の歴史と文化(山形から考える)</t>
  </si>
  <si>
    <t>山川出版社『山形県の歴史散歩』1993</t>
  </si>
  <si>
    <t>発酵人類学：見えないものとの付き合い方（文化人類学）(歴史学)</t>
  </si>
  <si>
    <t>松本　剛(MATSUMOTO Go)</t>
  </si>
  <si>
    <t>綾部恒雄編『文化人類学20の理論』弘文堂、2006年</t>
  </si>
  <si>
    <t>小泉武夫著『発酵―ミクロの巨人たちの神秘』中公新書、2017年</t>
  </si>
  <si>
    <t>小倉ヒラク著『発酵文化人類学―微生物から見た社会のカタチ』木楽舎、2017年</t>
  </si>
  <si>
    <t>渡邉格著『田舎のパン屋が見つけた「腐る経済―タルマーリー発、新しい働き方と暮らし（文庫版）講談社、2017年</t>
  </si>
  <si>
    <t>寺田啓佐著『発酵道―酒蔵の微生物が教えてくれた人間の生き方』スタジオK、2007年</t>
  </si>
  <si>
    <t>石川雅之著『もやしもん』（全13巻）講談社、2005～2014年</t>
  </si>
  <si>
    <t>映画『万引き家族』是枝裕和監督、2018年</t>
  </si>
  <si>
    <t>人文地理学入門(地理学)</t>
  </si>
  <si>
    <t>本多広樹（HONDA Hiroki）</t>
  </si>
  <si>
    <t>人体の仕組みと病気（健康・スポーツ科学）</t>
  </si>
  <si>
    <t>山崎　健太郎(YAMZAKI Kentaro)</t>
  </si>
  <si>
    <t>本郷誠治：ブラック微生物学(丸善)林英生、岩本愛吉 ほか監訳</t>
  </si>
  <si>
    <t>浅尾裕信：好きになる免疫学(講談社サイエンティフィック)</t>
  </si>
  <si>
    <t>浅尾裕信：休み時間の免疫学(講談社サイエンティフィック)</t>
  </si>
  <si>
    <t>地方で考える（山形から考える）</t>
  </si>
  <si>
    <t>東山　禎夫(HIGASHIYAMA Yoshio)</t>
  </si>
  <si>
    <t>増田寛也編著:地方消滅　東京一極集中が招く人口急減、中公新書(2014)</t>
  </si>
  <si>
    <t>山下祐介:地方消滅の罠「増田レポート」と人口減少社会の招待、ちくま新書(2014)</t>
  </si>
  <si>
    <t>樋口邦史、保井美樹：学びあいの場が育てる地域創生、創文社新書(2017)</t>
  </si>
  <si>
    <t>言語は臓器である(言語学)</t>
  </si>
  <si>
    <t>プラトン（著）藤沢令夫（訳）(1994)『メノン』東京：岩波文庫. (ΠΛΑΤΩΝΟΣ ΜΕΝΩΝ)</t>
  </si>
  <si>
    <t>Chomsky, Noam (1965) Aspects of the theory of syntax, Cambridge, Mass.: MIT Press.（チョムスキー（著）福井直樹・辻子美保子（訳）(2017)『統辞理論の諸相：方法論序説』東京：岩波文庫）</t>
  </si>
  <si>
    <t>Lenneberg, Eric H. (1967) Biological foundations of language, New York: John Wiley &amp; Sons.（レネバーグ（著）佐藤方哉・神尾昭雄（訳）(1974)『言語の生物学的基盤』東京：大修館書店）</t>
  </si>
  <si>
    <t>Hauser, Marc D., Noam Chomsky, and W. Tecumseh Fitch (2001) "The faculty of language: What is it, who has it, and how did it evolve,” Science 298, 1569-1579</t>
  </si>
  <si>
    <t>社会経済学入門(経済学)</t>
  </si>
  <si>
    <t>久保　誠二郎(KUBO　Seijiro)</t>
  </si>
  <si>
    <t>『政治経済学の再生』柴田信也編、2011年、創風社</t>
  </si>
  <si>
    <t>『経済原論　資本主義経済の構造と動態』富塚良三、2007年、有斐閣</t>
  </si>
  <si>
    <t>『『学説史』から始める経済学』大村泉ほか編、2009年、八朔社</t>
  </si>
  <si>
    <t>健康教育の理論と実際(応用)</t>
  </si>
  <si>
    <t>新井　猛浩(ARAI Takehiro)</t>
  </si>
  <si>
    <t>財団法人厚生統計協会編「国民衛生の動向」</t>
  </si>
  <si>
    <t>（１T）生物学Ⅰ(生物科学)</t>
  </si>
  <si>
    <t>渡邉　明彦(WATANABE Akihiko),藤山　直之(FUJIYAMA Naoyuki),</t>
  </si>
  <si>
    <t>エッセンシャルキャンベル生物学 原書6版(池内昌彦・伊藤元己・箸本春樹 監訳、2016年、丸善出版)</t>
  </si>
  <si>
    <t>菱沼　佑(HISHINUMA Tasuku),廣田　忠雄(HIROTA Tadao)</t>
  </si>
  <si>
    <t>エッセンシャルキャンベル生物学原著6版（池内昌彦、伊藤元己、箸本春樹　監訳、2016年、丸善出版　）</t>
  </si>
  <si>
    <t>（２T）地球科学Ⅰ(地球科学)</t>
  </si>
  <si>
    <t>加々島　慎一(KAGASHIMA Shin-ichi)，岩田　尚能（IWATA Naoyoshi），鈴木　利孝(SUZUKI Toshitaka)，丸山　俊明(MARUYAMA Toshiaki)</t>
  </si>
  <si>
    <t>『ニューステージ新地学図表』（浜島書店）</t>
  </si>
  <si>
    <t>世間の歩き方(山形から考える)</t>
  </si>
  <si>
    <t>小倉　泰憲(OGURA Yasunori)</t>
  </si>
  <si>
    <t>阿部謹也『「世間」とは何か』1995</t>
  </si>
  <si>
    <t>鴻上尚史『「空気」と「世間」』2009</t>
  </si>
  <si>
    <t>佐藤直樹『目くじら社会の人間関係』2017</t>
  </si>
  <si>
    <t>山本陽史『「世間」と「社会」－日本社会論の試み』</t>
  </si>
  <si>
    <t>“VarsityWaveeBooks”(全国大学生協連合会)</t>
  </si>
  <si>
    <t>スペイン語と南米諸国の文化１（文化論）●</t>
  </si>
  <si>
    <t>土井　正樹(DOI Masaki),Victor Hugo Naganuma(Victor Hugo Naganuma)</t>
  </si>
  <si>
    <t xml:space="preserve"> 四宮瑞枝、落合佐枝、パロマ・トレナド、ソコロ・フランコ・デ・ミサワ著『¡Acción!(改訂版)』(白水社)</t>
  </si>
  <si>
    <t>『現代スペイン語辞典』[白水社]</t>
  </si>
  <si>
    <t>『プログレッシブスペイン語辞典』[小学館]</t>
  </si>
  <si>
    <t>言語コミュニケーションのストラテジー (人間を考える)</t>
  </si>
  <si>
    <t>山岡政紀・牧原功・小野正樹『新版　日本語語用論入門』明治書院　¥1,728</t>
  </si>
  <si>
    <t>人間の発達と心の健康(人間を考える)</t>
  </si>
  <si>
    <t>関口　雄一(SEKIGUCHI Yuichi)</t>
  </si>
  <si>
    <t>鈴木 忠・飯牟礼 悦子・滝口 のぞみ (2016). 生涯発達心理学―認知・対人関係・自己から読み解く― 有斐閣</t>
  </si>
  <si>
    <t>図で学ぶキャリア開発(人間を考える)</t>
  </si>
  <si>
    <t>小野田博之ら「キャリア開発24の扉」生産性出版（2011）</t>
  </si>
  <si>
    <t>社会における企業活動と共生(共生を考える)</t>
  </si>
  <si>
    <t>コーエンズ　久美子(KOENS Kumiko)</t>
  </si>
  <si>
    <t>神田秀樹監修「会社法のきほん」</t>
  </si>
  <si>
    <t>一般生物学(生物科学)</t>
  </si>
  <si>
    <t>「基礎から学ぶ生物学・細胞生物学　第３版」羊土社</t>
  </si>
  <si>
    <t>「現代生命科学」羊土社</t>
  </si>
  <si>
    <t>「生命科学　改訂第３版」羊土社</t>
  </si>
  <si>
    <t>「理系総合のための生命科学　第３版」羊土社</t>
  </si>
  <si>
    <t>「細胞の分子生物学」第６版　ニュートンプレス</t>
  </si>
  <si>
    <t>科学リテラシー(化学A)</t>
  </si>
  <si>
    <t>天羽　優子(AMO Yuko)</t>
  </si>
  <si>
    <t>食卓の安全学　松永和紀著　家の光教会</t>
  </si>
  <si>
    <t>「人はなぜ騙されるのか—非科学を科学する」安斎 育郎著　朝日文庫</t>
  </si>
  <si>
    <t>微分と積分(数理科学)</t>
  </si>
  <si>
    <t>深澤　知(FUKASAWA Satoru)</t>
  </si>
  <si>
    <t>高校の数学IIIの教科書</t>
  </si>
  <si>
    <t>（１T）化学Ⅰ(化学)</t>
  </si>
  <si>
    <t>栗原　正人(KURIHARA Masato)</t>
  </si>
  <si>
    <t>学術図書出版 化学（第４版） 物質・エネルギ－・環境</t>
  </si>
  <si>
    <t>近藤　慎一(KONDO Shin-ichi)</t>
  </si>
  <si>
    <t>前期（一般・発展）</t>
  </si>
  <si>
    <t>（２T）物理学Ⅰ(物理学)</t>
  </si>
  <si>
    <t>柴田　晋平(SHIBATA Shinpei)</t>
  </si>
  <si>
    <t>原　康夫著、「基礎物理学シリーズ　力学　＜第2版＞」　東京教学社</t>
  </si>
  <si>
    <t>戸田盛一著、「物理入門コース　１　力学」　岩波書店</t>
  </si>
  <si>
    <t>前野昌弘著、「よくわかる初等力学」　東京図書</t>
  </si>
  <si>
    <t>前野昌弘著、「ヴィジュアルガイド　物理数学　1変数の微積分と常微分方程式」　東京図書</t>
  </si>
  <si>
    <t>中森　健之(NAKAMORI Takeshi)</t>
  </si>
  <si>
    <t>フィールドワーク城下町(山形から考える)</t>
  </si>
  <si>
    <t>『山形市史』</t>
  </si>
  <si>
    <t>『山形民俗』</t>
  </si>
  <si>
    <t>ミクロ経済学入門(経済学)</t>
  </si>
  <si>
    <t>田北　俊昭(TAKITA Toshiaki)</t>
  </si>
  <si>
    <t>山本賢司著：演習ミクロ経済学入門</t>
  </si>
  <si>
    <t>西村和雄『ミクロ経済学入門』</t>
  </si>
  <si>
    <t>テニス(スポーツ実技)</t>
  </si>
  <si>
    <t>天野　和彦(AMANO Kazuhiko)</t>
  </si>
  <si>
    <t>中嶋康博(2015), 完全マスター　テニスの基本, コスミック出版,　ISBN:4774780456</t>
  </si>
  <si>
    <t>ソフトボール(スポーツ実技)</t>
  </si>
  <si>
    <t>中嶋　康博(NAKAJIMA Yasuhiro)</t>
  </si>
  <si>
    <t>福田　五志（著）『ソフトボールの戦い方』</t>
  </si>
  <si>
    <t>スポーツ運動の原理を探る (スポーツセミナー)</t>
  </si>
  <si>
    <t>竹田　隆一(TAKEDA Ryuichi),坂井伸之(SAKAI Nobuyuki)</t>
  </si>
  <si>
    <t>『わざの伝承』：金子明友、明和出版</t>
  </si>
  <si>
    <t>『マイネル　スポーツ運動学』金子明友　訳、大修館書店</t>
  </si>
  <si>
    <t>佐々木 三美(SASAKI Mitumi)</t>
  </si>
  <si>
    <t>佐々木　実(SASAKI Minoru)</t>
  </si>
  <si>
    <t>地域の課題を熟議する(共生を考える)</t>
  </si>
  <si>
    <t>杉田敦『政治的思考』（岩波新書）</t>
  </si>
  <si>
    <t>湯浅誠『ヒーローを待っていても世界は変わらない』（朝日新聞出版）</t>
  </si>
  <si>
    <t>田村哲樹『熟議の理由――民主主義の政治理論』（勁草書房）</t>
  </si>
  <si>
    <t>学部導入セミナー（地域教育文化学部児童教育コース）</t>
  </si>
  <si>
    <t>吉田　誠(YOSHIDA Makoto),安藤　耕己(ANDO Kouki)</t>
  </si>
  <si>
    <t>ちょんせいこ『ちょんせいこのホワイトボード・ミーティング』小学館</t>
  </si>
  <si>
    <t>山形から考える地域産業(山形から考える)</t>
  </si>
  <si>
    <t>吉原　元子(YOSHIWARA Motoko)</t>
  </si>
  <si>
    <t>細谷祐二『地域の力を引き出す企業』（ちくま新書）</t>
  </si>
  <si>
    <t>つまずきから学ぶリーダーシップ(山形から考える)</t>
  </si>
  <si>
    <t>金井壽宏『リーダーシップ入門』2005</t>
  </si>
  <si>
    <t>小杉俊哉『リーダーシップ3.0』2013</t>
  </si>
  <si>
    <t>Golf Basics in English 2019(学際)</t>
  </si>
  <si>
    <t>ミラー　ジェリー(MILLER Jerry),GLOAG Douglas(グローグ　ダグラス)</t>
  </si>
  <si>
    <t>How to Improve at Golf  (Peter Parks) Crabtree Publishing Company (October 1, 2007)</t>
  </si>
  <si>
    <t>実践リーダーシップⅠ(応用)</t>
  </si>
  <si>
    <t>スポーツ・ツーリズム(スポーツセミナー)</t>
  </si>
  <si>
    <t>竹田　隆一(TAKEDA Ryuichi)</t>
  </si>
  <si>
    <t>『文化としてのスポーツ』：オモ・グルーペ著</t>
  </si>
  <si>
    <t>ドイツ語Ⅰ（再履修含）</t>
  </si>
  <si>
    <t>後期</t>
  </si>
  <si>
    <t>高橋　真彦(TAKAHASHI Masahiko)</t>
  </si>
  <si>
    <t>Broadcast: ABC World News Tonight　映像で学ぶ ABCワールドニュース 山根 繁 / Kathleen Yamane　金星堂　2019 ISBN: 978-4-7647-4073-0</t>
  </si>
  <si>
    <t>行時　潔・他　First Time Traveling Abroad 松柏社　2019年　　ISBN　978-4-88198-747-0　 1900円+税</t>
  </si>
  <si>
    <t>コミュニカティブ英語（ライティング）（英語１）</t>
  </si>
  <si>
    <t>長尾和夫、書名『英語で話す力。141のサンプルスピーチで鍛える』、出版社：三修社、価格：1,800円</t>
  </si>
  <si>
    <t>日本語上級１（秋）読む（日本語Ｅ）(日本語)</t>
  </si>
  <si>
    <t>園田　博文(SONODA Hirofumi)</t>
  </si>
  <si>
    <t>福島健伸ほか編著『大学生のための日本語表現トレーニング　実践編』（三省堂、2009年刊）（1900円＋税）</t>
  </si>
  <si>
    <t>北尾泰幸・Anthony Allan（著）Writing Key: English Grammar and Usage for Better Writing（英語の感覚をつかむ 文法からライティングへ）、金星堂</t>
  </si>
  <si>
    <t>太田　裕子(OTA　Yuko)</t>
  </si>
  <si>
    <t>Global Gateway　国際教養のために英語　（2017）　南雲堂　1900円+税 尾鍋智子　編著ほか　　ISBN978-4-523-17861-3 C0082</t>
  </si>
  <si>
    <t>音読MAX　黒川裕一著　南雲堂　(2012) 1,400円＋税　ISBN978-4-523-26512-2</t>
  </si>
  <si>
    <t>効果的な英語コミュニケーション技法　金徳多恵子著　南雲堂(2012) 1,800円＋税　ISBN978-4-523-26510-8</t>
  </si>
  <si>
    <t>日本語上級２（秋）読む（日本語Ｅ）(日本語)</t>
  </si>
  <si>
    <t>仙波千枝（2015）『日本語を学ぶ人のための「上級読解」入門』国書刊行会</t>
  </si>
  <si>
    <t>山形と紅花の歴史(山形から考える)</t>
  </si>
  <si>
    <t>横山昭男著『街道の日本史11 最上川と羽州浜街道』（吉川弘文館、２００１年）</t>
  </si>
  <si>
    <t>井ヶ田良治ほか編『歴史の道・再発見』第１巻（フォーラム・A、１９９４年）</t>
  </si>
  <si>
    <t>岩田浩太郎「豪農経営と地域編成」（『歴史学研究』第７５５号、２００１年、『山形大学紀要（社会科学）』第３２編第２号～第３４編第１号、２００２～２００３年）</t>
  </si>
  <si>
    <t>岩田浩太郎「山形城下町商人長谷川吉郎治家における紅花取引の実態」（『山形大学大学院社会文化システム研究科紀要』創刊号、２００５年）</t>
  </si>
  <si>
    <t>日本美術史概説(芸術)●</t>
  </si>
  <si>
    <t>『日本美術全集』20巻　小学館　2013～2016年</t>
  </si>
  <si>
    <t>『日本美術館』　小学館　1997年</t>
  </si>
  <si>
    <t>微分積分学Ⅱ(数理科学)</t>
  </si>
  <si>
    <t>埋葬研究から探るアンデス地域の死生観（文化人類学）(歴史学)</t>
  </si>
  <si>
    <t>Masumoto, Go. Ancestor Worship in the Middle Sicán Theocratic State (Chapters 2, 3, and 8). Ph.D. Dissertation. Department of Anthropology, Southern Illinois University at Carbondale, IL. 2014.（hica del Perú, Lima. 1997</t>
  </si>
  <si>
    <t>Shimada, Izumi and James Fitzsimmons (eds.). Living with the Dead in the Andes. University of Arizona Press, Tucson. 2014</t>
  </si>
  <si>
    <t>化学の歴史(化学)</t>
  </si>
  <si>
    <t>現代化学史 廣田穣著 京都大学学術出版会、入門化学史 T.H.ルヴィア著 朝倉書店</t>
  </si>
  <si>
    <t>身のまわりのサイエンス(物理学)</t>
  </si>
  <si>
    <t>小出昭一郎監修 「物理科学のコンセプト５ 物質の構造と性質」共立出版</t>
  </si>
  <si>
    <t>小出昭一郎監修 「物理科学のコンセプト６ 物質の変化」共立出版</t>
  </si>
  <si>
    <t>増田幸夫・嶋田利郎共著 「ポピュラーサイエンス　日常生活の物質と化学」裳華房</t>
  </si>
  <si>
    <t>物理学的なものの考え方(物理学)</t>
  </si>
  <si>
    <t>University of Maryland, PHYSICS 121 Tutorials and Laboratories, Wiley (2006)</t>
  </si>
  <si>
    <t>卓球(スポーツ実技)</t>
  </si>
  <si>
    <t>公益財団法人　日本卓球協会編　卓球コーチング教本　（大修館書店）</t>
  </si>
  <si>
    <t>ボールゲーム(スポーツ実技)</t>
  </si>
  <si>
    <t>日本バレーボール協会（2017）コーチングバレーボール（基礎編）．大修館書店</t>
  </si>
  <si>
    <t>公益財団法人日本テニス協会（2015）テニス指導教本Ⅰ．大修館書店</t>
  </si>
  <si>
    <t>福田　素久(FUKUDA Motohisa)</t>
  </si>
  <si>
    <t>瀬尾　和哉(SEO Kazuya)</t>
  </si>
  <si>
    <t>山形の火山、世界の火山(山形から考える)</t>
  </si>
  <si>
    <t>伴　雅雄(BAN Masao)</t>
  </si>
  <si>
    <t>伴・及川・山崎「蔵王火山地質図」産総研 2015</t>
  </si>
  <si>
    <t>中村一明「火山の話」岩波新書 1978</t>
  </si>
  <si>
    <t>横山・荒牧・中村（編）「火山」岩波書店 1992</t>
  </si>
  <si>
    <t>中村・松田・守屋「火山と地震の国」岩波書店 1995</t>
  </si>
  <si>
    <t>下鶴・荒牧・井田（編）「火山の事典」教文堂 1995</t>
  </si>
  <si>
    <t>宇井忠英（編）「火山噴火と災害」東大出版会 1997</t>
  </si>
  <si>
    <t>高橋正樹「破局噴火」祥伝社　2008</t>
  </si>
  <si>
    <t>小山真人「富士山噴火とハザードマップ」古今書院　2009</t>
  </si>
  <si>
    <t>ハンス‐ウルリッヒ シュミンケ「火山学」古今書院　2010</t>
  </si>
  <si>
    <t>山と渓谷社「ドキュメント御嶽山大噴火」2014</t>
  </si>
  <si>
    <t>公益財団法人日本バドミントン協会公式ホームページ、https://badminton.or.jp/</t>
  </si>
  <si>
    <t>スペイン語と南米諸国の文化２（文化論）●</t>
  </si>
  <si>
    <t>ドイツ語ⅡＡ</t>
  </si>
  <si>
    <t>ドイツ語ⅡＢ</t>
  </si>
  <si>
    <t>『ドイツ語の時間＜話すための文法＞』</t>
  </si>
  <si>
    <t>『赤シート付　ドイツ語基礎単語帳』</t>
  </si>
  <si>
    <t>ドイツ語ⅡＣ</t>
  </si>
  <si>
    <t>フランス語Ⅱ</t>
  </si>
  <si>
    <t>中島万紀子『大学1・2年生のためのすぐわかるフランス語』（東京図書）</t>
  </si>
  <si>
    <t>ロシア語Ⅱ</t>
  </si>
  <si>
    <t>中国語Ⅱ</t>
  </si>
  <si>
    <t>竹島毅・趙昕『さあ、中国語を学ぼう：会話・講読』白水社、2017（2500円+税）</t>
  </si>
  <si>
    <t>相原茂ほか著「中国語学習Ｑ＆Ａ１０１」（大修館書店）</t>
  </si>
  <si>
    <t>古川裕著「中国語の文法スーパーマニュアル」（アルク）</t>
  </si>
  <si>
    <t>韓国語Ⅱ</t>
  </si>
  <si>
    <t>ドイツ語Ⅱ</t>
  </si>
  <si>
    <t>渡辺　将尚(WATANABE Masanao),野内　清香(NOUCHI Sayaka)</t>
  </si>
  <si>
    <t>『新・文法システム15』</t>
  </si>
  <si>
    <t>園城寺康子　Mindfulness　　　南雲堂</t>
  </si>
  <si>
    <t>JACETリスニング研究会“Power-Up College English &lt;Basic&gt;”南雲堂、2018年（ISBN:978-4-523-18522-2/1,800円）</t>
  </si>
  <si>
    <t>深山晶子 “ソーシャル・キーワード メディア英語で社会を読み解く” 2018年、三修社（ISBN:978-4-384-33475-3/1,700円）</t>
  </si>
  <si>
    <t>許　時嘉(HSU Shih-chia),富里　京子(TOMISATO Kyoko)</t>
  </si>
  <si>
    <t>『シュトラーセ・ノイ　Ver. 3.0』朝日出版社　2018年</t>
  </si>
  <si>
    <t>Global Connections, Sarah Morikawa and Luke Harrington, Cengage Learning</t>
  </si>
  <si>
    <t>「Get your message across」神保尚武他 南雲堂　ISBN : 978-4-523-17593-3　2,000円+税</t>
  </si>
  <si>
    <t>日本語上級２（秋）書く（日本語Ｇ）(日本語)</t>
  </si>
  <si>
    <t>『留学生のための論理的な文章の書き方(改訂版)』二通信子他、スリーエーネットワーク</t>
  </si>
  <si>
    <t>人の体の仕組み(生物科学)</t>
  </si>
  <si>
    <t>「現代生命科学　第２版」羊土社</t>
  </si>
  <si>
    <t>塩見　大輔(SHIOMI Daisuke)</t>
  </si>
  <si>
    <t>山形大学数理科学科編 「微分積分入門 -１変数-」（裳華房）</t>
  </si>
  <si>
    <t>物理学Ⅱ(物理学)</t>
  </si>
  <si>
    <t>北浦　守 (KITAURA Mamoru)</t>
  </si>
  <si>
    <t>前田和茂，小林俊雄共著「ビジュアルアプローチ電磁気学」(森北出版)</t>
  </si>
  <si>
    <t>宮原恒あき「電磁気学入門」(共立出版)</t>
  </si>
  <si>
    <t>小出昭一郎著「電磁気学」(裳華房)</t>
  </si>
  <si>
    <t>観光経済学と地域ブランド(山形から考える)</t>
  </si>
  <si>
    <t>考古学演習（応用）(歴史学)</t>
  </si>
  <si>
    <t>地球科学Ⅱ(地球科学)</t>
  </si>
  <si>
    <t>地球科学コース全教員</t>
  </si>
  <si>
    <t>日本の文学Ⅱ（古代から近世まで）(文学)</t>
  </si>
  <si>
    <t>計量分析入門(社会学)</t>
  </si>
  <si>
    <t>環境変動論（地球科学）</t>
  </si>
  <si>
    <t>貝塚ほか，写真と図で見る地形学．東大出版会(ISBN978-4-13-062080-2)</t>
  </si>
  <si>
    <t>貝塚爽平著，発達史地形学，東大出版会　(ISBN978-4-13-060720-9)</t>
  </si>
  <si>
    <t>卓球3ステップレッスン　出版社: 卓球王国 (2013/5/1)ISBN-10: 4901638394</t>
  </si>
  <si>
    <t>農学のための基礎化学(農学)</t>
  </si>
  <si>
    <t>及川　彰(OIKAWA Akira),村山　哲也(MURAYAMA Tetsuya),渡辺　昌規(WATANABE Masanori)</t>
  </si>
  <si>
    <t>河野淳也著「化学の基本シリーズ１一般化学」（化学同人）</t>
  </si>
  <si>
    <t>キャリア形成とワークライフバランス(山形から考える)</t>
  </si>
  <si>
    <t>井上　榮子(INOUE Eiko)</t>
  </si>
  <si>
    <t>河野銀子、藤田由美子編著『新版　教育社会とジェンダー』学文社</t>
  </si>
  <si>
    <t>サイバーサイコロジー(学際)</t>
  </si>
  <si>
    <t>『ネットいじめの構造と対処・予防』、加納 寛子 (編著)内藤朝雄・西川純・藤川大祐〈著〉、金子書房</t>
  </si>
  <si>
    <t>明治時代の文化と社会（歴史学）</t>
  </si>
  <si>
    <t>小幡　圭祐（OBATA Keisuke）</t>
  </si>
  <si>
    <t>松沢裕作『生きづらい明治社会』（岩波書店、2018年）800円+税</t>
  </si>
  <si>
    <t>芳賀登『日本生活文化史序論』（つくばね舎、1994年）2,427円+税</t>
  </si>
  <si>
    <t>小泉和子編『新体系日本史１４　生活文化史』（山川出版社、2014年）4,500円+税</t>
  </si>
  <si>
    <t>ダニエル-Ｖ-ボツマン・塚田孝・吉田伸之『「明治一五〇年」で考える』（山川出版社、2018年）3,800円+税</t>
  </si>
  <si>
    <t>4年</t>
  </si>
  <si>
    <t>北尾泰幸ほか（2019）Writing Key: English Grammar and Usage for Better Wtiting.（日本語タイトル：『英語の感覚をつかむ：文法からライティングへ』） 金星堂</t>
  </si>
  <si>
    <t>2年,3年</t>
  </si>
  <si>
    <t>Many Voices: English for Global Interaction (2003) Kinseido　Natsumi Onaka &amp; Robin Sakamoto 著</t>
  </si>
  <si>
    <t>音読MAX　黒川裕一著　南雲堂(2012)</t>
  </si>
  <si>
    <t>効果的な英語コミュニケーション技法　金徳多恵子著　南雲堂(2012)</t>
  </si>
  <si>
    <t>園城寺康子　Mindfulness　　南雲堂</t>
  </si>
  <si>
    <t>Jonathan Lynch，委文光太郎（2018）Trend Watching 2（日本語タイトル：『もっと知りたい！　社会のいま２』），成美堂</t>
  </si>
  <si>
    <t>持続可能な社会(共生を考える)</t>
  </si>
  <si>
    <t>未来を変える目標－SDGsアイディアブック－　編著：一般社団法人　Think the Earth, 紀伊国屋書店　ISBN 978-4-87738-513-2</t>
  </si>
  <si>
    <t>財務諸表の読み方(経済学)</t>
  </si>
  <si>
    <t>尻無濱　芳崇(SHIRINASHIHAMA Yoshitaka)</t>
  </si>
  <si>
    <t>川本淳ほか（2015）『はじめて出会う会計学　新版』有斐閣アルマ</t>
  </si>
  <si>
    <t>村上裕太郎（2016）『なぜ、会計嫌いのあいつが会社の数字に強くなった?: 図だけでわかる財務3表』東洋経済新報社</t>
  </si>
  <si>
    <t>みずから学ぶ2(学際)</t>
  </si>
  <si>
    <t>歴史民俗資料を読み解く(山形から考える)</t>
  </si>
  <si>
    <t>『日本民俗学概論』</t>
  </si>
  <si>
    <t>『現代民俗学入門』</t>
  </si>
  <si>
    <t>『日本怪異妖怪大事典』</t>
  </si>
  <si>
    <t>アンデス文明の展開：祭祀建造物の建設とその役割（文化論）</t>
  </si>
  <si>
    <t>関雄二　2010『アンデスの考古学（改訂版）』同成社</t>
  </si>
  <si>
    <t>大貫良夫,‎ 加藤泰建,‎ 関雄二（編）2010『古代アンデス 神殿から始まる文明』朝日選書</t>
  </si>
  <si>
    <t>関雄二（編）2015『古代文明アンデスと西アジア 神殿と権力の生成』朝日選書</t>
  </si>
  <si>
    <t>スポーツ・武道文化論(健康・スポーツ科学)</t>
  </si>
  <si>
    <t>『文化としてのスポーツ』：オモ・グルーペ</t>
  </si>
  <si>
    <t>『武道のすすめ』：中林信二</t>
  </si>
  <si>
    <t>トレーニング(スポーツ実技)</t>
  </si>
  <si>
    <t>NSCA決定版　ストレングストレーニング＆コンディショニング　第４版</t>
  </si>
  <si>
    <t>情報社会論(社会学)</t>
  </si>
  <si>
    <t>加納寛子(2007)『情報社会論〜超効率主義の構図〜』 北大路書房</t>
  </si>
  <si>
    <t>『即レス症候群の子どもたち　ケータイ・ネット指導の進め方』日本標準(2009)</t>
  </si>
  <si>
    <t>『「誰でも良かった殺人」が起こる理由　―　秋葉原無差別殺人事件は何を問いかけたか』日本標準ブックレット(2008)</t>
  </si>
  <si>
    <t>『ケータイ不安〜子どもをリスクから守る１５の知恵』NHK出版生活人新書(2008)</t>
  </si>
  <si>
    <t>『現代のエスプリNo.492　ネットジェネレーション　バーチャル空間で起こるリアルな問題』至文堂(2008)</t>
  </si>
  <si>
    <t>教授学習の基礎(学際)</t>
  </si>
  <si>
    <t>廣田　信一(HIROTA Shinichi)</t>
  </si>
  <si>
    <t>『学びを問いつづけて』佐伯胖著（小学館）</t>
  </si>
  <si>
    <t>線形代数Ⅱ(数理科学)</t>
  </si>
  <si>
    <t>『線型代数入門』斎藤正彦, 東京大学出版会</t>
  </si>
  <si>
    <t>『演習で学ぶ線形代数』丸木ほか, 共立出版</t>
  </si>
  <si>
    <t>『理工基礎 線形代数』,高橋大輔, サイエンス社</t>
  </si>
  <si>
    <t>『線形代数の基礎』, 和田昌昭, 朝倉書店</t>
  </si>
  <si>
    <t>『線型代数の基礎』, 上野喜三雄, 内田老鶴圃</t>
  </si>
  <si>
    <t>『工科系 線形代数』, 筧三郎, サイエンス社</t>
  </si>
  <si>
    <t>『マトリックスの世界』, 佐野隆志, 共立</t>
  </si>
  <si>
    <t>農学のための数物基礎(農学)</t>
  </si>
  <si>
    <t>花山　奨(HANAYAMA Susumu),渡部　徹(WATANABE Toru),梶原　晶彦(KAJIHARA Akihiko)</t>
  </si>
  <si>
    <t>バイオサイエンスのための数学超入門講座、平大輔・岡拓二・大嶋康裕訳、化学同人、2018</t>
  </si>
  <si>
    <t>モンゴル帝国とその後の内陸アジア(歴史学)</t>
  </si>
  <si>
    <t>岡田英弘『康煕帝の手紙』藤原書店、2013年</t>
  </si>
  <si>
    <t>スタートアップセミナー（再履修）</t>
  </si>
  <si>
    <t>日本外交史（戦後）（政治学）●</t>
  </si>
  <si>
    <t>宮城太蔵『現代日本外交史』中公新書2402、2016年、880円</t>
  </si>
  <si>
    <t>五百旗頭真編『戦後日本外交史 第3版』有斐閣、2010年、2000円</t>
  </si>
  <si>
    <t>動物の発生(生物科学)</t>
  </si>
  <si>
    <t>「生態進化発生学　エコ-エボ-デボの夜明け」東海大出版界</t>
  </si>
  <si>
    <t>「アメリカ版大学生物学の教科書　第３巻　分子生物学」ブルーバックス</t>
  </si>
  <si>
    <t>「ベーシックマスター　発生生物学」オーム社</t>
  </si>
  <si>
    <t>「シマウマの縞　チョウの模様」光文社</t>
  </si>
  <si>
    <t>化学Ⅱ(化学)</t>
  </si>
  <si>
    <t>奥野　貴士(OKUNO Takashi),鵜浦　啓(UNOURA Kei)</t>
  </si>
  <si>
    <t>化学（第４版） 物質・エネルギ－・環境 、学術図書出版</t>
  </si>
  <si>
    <t>法（テキスト）を読む(法学)</t>
  </si>
  <si>
    <t>岡田昭夫『明治期における法令伝達の研究』（成文堂）</t>
  </si>
  <si>
    <t>小沢隆一編 ; 中里見博 [ほか] 著『クローズアップ憲法』（法律文化社, 2008.4）</t>
  </si>
  <si>
    <t>サッカー・フットサル(スポーツ実技)</t>
  </si>
  <si>
    <t>比留間　浩介(HIRUMA Kosuke)</t>
  </si>
  <si>
    <t>サッカー競技規則2018/2019</t>
  </si>
  <si>
    <t>フットサル競技規則2018/2019</t>
  </si>
  <si>
    <t>（３T）共通物理学実験(物理学)</t>
  </si>
  <si>
    <t>岩田　高広(IWATA Takahiro),宮地　義之(MIYAChI Yoshiyuki)</t>
  </si>
  <si>
    <t>原康夫著「力学の基礎」東京教学社</t>
  </si>
  <si>
    <t>（３T）共通化学実験(化学)</t>
  </si>
  <si>
    <t>栗山　恭直(KURIYAMA Yasunao),臼杵 毅(USUKI Takeshi),亀田 恭男(KAMEDA Yasuo),栗原 正人(KURIHARA Masato),近藤 慎一(KONDO Shinichi),並河 英紀(NABIKA HIdeki),天羽 優子(AMO Yuko),大谷 典正(OHYA Norimasaa),奥野 貴士(OKUNO Takashi)、金井塚 勝彦(KANAUZUKA Katsuhiko),崎山 博史(SAKIYAMA Hiroshi),田村 康(TAMURA Yasushi),松井 淳(MATSHUI Jun),村瀬 隆史(MURASE Takashi)</t>
  </si>
  <si>
    <t>学生のための化学実験安全ガイド　徂徠道夫ら 共著、東京化学同人</t>
  </si>
  <si>
    <t>化学実験指針：山形大学理学部で作成する化学実験マニュアル</t>
  </si>
  <si>
    <t>（４T）共通物理学実験(物理学)</t>
  </si>
  <si>
    <t>（４T）共通化学実験(化学)</t>
  </si>
  <si>
    <t>言語学とその周辺領域(言語学)</t>
  </si>
  <si>
    <t>北原保雄編著（2004）『問題な日本語』（大修館書店）</t>
  </si>
  <si>
    <t>北原保雄編著（2004）『問題な日本語続編』（大修館書店）</t>
  </si>
  <si>
    <t>窪薗晴夫（2017）『通じない日本語　世代差・地域差からみる言葉の不思議』（平凡社新書）</t>
  </si>
  <si>
    <t>生物間のつながりと共生(共生を考える)</t>
  </si>
  <si>
    <t>横山　潤(YOKOYAMA Jun)</t>
  </si>
  <si>
    <t>種生物学会（編）「共進化の生態学ー生物間相互作用が織りなす多様性ー」文一総合出版　2008</t>
  </si>
  <si>
    <t>種生物学会（編）「種間関係の生物学—共生・寄生・捕食の新しい姿—」文一総合出版　2012</t>
  </si>
  <si>
    <t>化学変化を考える(化学)</t>
  </si>
  <si>
    <t xml:space="preserve">学術図書出版 「化学（第４版） 物質・エネルギ－・環境」 </t>
  </si>
  <si>
    <t>東京化学同人 「ブラディ ジェスパーセン 一般化学（下）」</t>
  </si>
  <si>
    <t>ヨーロッパ史について考える－文学との対話(歴史学)</t>
  </si>
  <si>
    <t>山川出版社「世界各国史」シリーズのヨーロッパ史の巻</t>
  </si>
  <si>
    <t>サマセット・モーム『読書案内―世界文学 』岩波文庫</t>
  </si>
  <si>
    <t>マトリックスの世界(数理科学)</t>
  </si>
  <si>
    <t>『マトリックスの世界（第2版）』佐野隆志著</t>
  </si>
  <si>
    <t>生物学Ⅱ(生物科学)</t>
  </si>
  <si>
    <t>宮沢　豊(MIYAZAWA Yutaka),富松　裕(TOMIMATSU Hiroshi)</t>
  </si>
  <si>
    <t>Simon他著、池内他監訳「エッセンシャル キャンベル生物学　原書6版</t>
  </si>
  <si>
    <t>Alberts他著、中村他監訳「エッセンシャル細胞生物学　原書第4版」</t>
  </si>
  <si>
    <t>素粒子物理学の世界(物理学)</t>
  </si>
  <si>
    <t>新井　真人(ARAI Masato)</t>
  </si>
  <si>
    <t>南部 陽一郎著「クォーク 第2版」 (講談社)</t>
  </si>
  <si>
    <t>鈴木厚人著「カミオカンデとニュートリノ」（丸善出版）</t>
  </si>
  <si>
    <t>テニス・卓球(スポーツ実技)</t>
  </si>
  <si>
    <t>中嶋康博(2015), 完全マスター　テニスの基本, コスミック出版,ISBN:4774780456</t>
  </si>
  <si>
    <t>大江正人(2009)見てわかる!打って上達！卓球基本と練習メニュー.池田書店 ISBN:4262163239</t>
  </si>
  <si>
    <t>社会学入門（社会学）</t>
  </si>
  <si>
    <t>阿部　晃士(ABE Koji)</t>
  </si>
  <si>
    <t>筒井淳也・前田泰樹, 2017, 『社会学入門−社会とのかかわり方』有斐閣</t>
  </si>
  <si>
    <t>初等科学教育の実際と課題(数理科学)</t>
  </si>
  <si>
    <t>鈴木　宏昭(SUZUKI Hiroaki)</t>
  </si>
  <si>
    <t>文部科学省『中学校学習指導要領解説　理科編』</t>
  </si>
  <si>
    <t>植物の細胞生理(生物科学)</t>
  </si>
  <si>
    <t>菱沼　佑(HISHINUMA Tasuku)</t>
  </si>
  <si>
    <t>絵とき 植物生理学入門 改訂3版 曽我康一 ら著　＜オーム社＞　2016</t>
  </si>
  <si>
    <t>しくみと原理で解き明かす 植物生理学 佐藤 直樹　著　＜裳華房＞　2014</t>
  </si>
  <si>
    <t>基礎生物学テキストシリーズ7　植物生理学：三村徹郎，鶴見誠二　共著　＜化学同人＞</t>
  </si>
  <si>
    <t>吉田　浩司 (YOSHIDA Hiroshi)</t>
  </si>
  <si>
    <t>R.A. Serway 著 「サーウェイ基礎物理学 I 力学」東京化学同人 ISBN 9784807908301</t>
  </si>
  <si>
    <t>現代日本の生活保障を政治学的に考える（政治学）</t>
  </si>
  <si>
    <t>宮本太郎『福祉政治——日本の生活保障とデモクラシー』（有斐閣）</t>
  </si>
  <si>
    <t>田中拓道『福祉政治史——格差に抗するデモクラシー』（勁草書房）</t>
  </si>
  <si>
    <t>海外フィールド・スタディー(学際)</t>
  </si>
  <si>
    <t>土井　正樹(DOI Masaki)</t>
  </si>
  <si>
    <t>高橋均著『ラテンアメリカの歴史』山川出版社、1998年</t>
  </si>
  <si>
    <t>United Nations “SDGs Booklet”, 2015</t>
  </si>
  <si>
    <t>増田義郎編『新版世界各国史26　ラテン・アメリカ史II』山川出版社、2000年</t>
  </si>
  <si>
    <t>中川文雄・三田千代子編『ラテンアメリカ・シリーズ④　ラテンアメリカ　人と社会』新評論、1995年</t>
  </si>
  <si>
    <t>フィールドワーク－山寺－(歴史学)</t>
  </si>
  <si>
    <t>スキー（アドバンスト１）(スポーツ実技)</t>
  </si>
  <si>
    <t>渡邉　信晃(WATANABE Nobuaki)</t>
  </si>
  <si>
    <t>全日本スキー連盟著「日本スキー教程」（山と渓谷社）</t>
  </si>
  <si>
    <t>スキー（アドバンスト２）(スポーツ実技)</t>
  </si>
  <si>
    <t>井上　功一郎(INOUE Koichiro)</t>
  </si>
  <si>
    <t>スキー（ビギナー１）(スポーツ実技)</t>
  </si>
  <si>
    <t>スキー（ビギナー２）(スポーツ実技)</t>
  </si>
  <si>
    <t>スノースポーツ(スポーツ実技)</t>
  </si>
  <si>
    <t>竹田　隆一(TAKEDA Ryuichi),阿部　弘生(ABE Hiroo)</t>
  </si>
  <si>
    <t>デジタルクリエイティブ基礎講座（応用）</t>
  </si>
  <si>
    <t>名久井 舞子（NAKUI maiko）</t>
  </si>
  <si>
    <t>築城厚三、Illustrator CC 試験対策、オデッセイ コミュニケーションズ、2017</t>
  </si>
  <si>
    <t>築城厚三、Photoshop CC 試験対策、オデッセイ コミュニケーションズ、2017</t>
  </si>
  <si>
    <t>田中佐代子、論文・学会発表に役立つ！研究者のためのIllustrator 素材集、2018</t>
  </si>
  <si>
    <t>フィールドワーク－松島－(歴史学)</t>
  </si>
  <si>
    <t>渡辺信夫、今泉隆雄、大石直正、難波信雄『宮城県の歴史』2010</t>
  </si>
  <si>
    <t>松島町史編纂委員会『松島町史 通史編Ⅱ』1991</t>
  </si>
  <si>
    <t>若槻泰雄『日本の戦争責任 ㊦』小学館ライブラリー、2000年、980円</t>
  </si>
  <si>
    <t>若槻泰雄『日本の戦争責任 ㊤』小学館ライブラリー、2000年、980円</t>
  </si>
  <si>
    <t>長谷部恭男･石川健治･宍戸常寿編『憲法判例百選Ⅱ』（有斐閣2013年）</t>
  </si>
  <si>
    <t>長谷部恭男･石川健治･宍戸常寿編『憲法判例百選Ⅰ』（有斐閣2013年）</t>
  </si>
  <si>
    <t>長谷部恭男･石川健治･宍戸常寿編『憲法判例百選Ⅰ』（有斐閣2013年）</t>
  </si>
  <si>
    <t>長谷部恭男･石川健治･宍戸常寿編『憲法判例百選Ⅱ』（有斐閣2013年）</t>
  </si>
  <si>
    <t>若槻泰雄『日本の戦争責任 ㊦』小学館ライブラリー、2000年、980円</t>
  </si>
  <si>
    <t>書誌事項</t>
  </si>
  <si>
    <t>『はじめてのエアロビクス』松澤泉美著</t>
  </si>
  <si>
    <t>『ヨガ』RIE著</t>
  </si>
  <si>
    <t>http://www.public.asu.edu/~gelderen/Hauser2002.pdf</t>
  </si>
  <si>
    <t>https://opensiuc.lib.siu.edu/dissertations/960/</t>
  </si>
  <si>
    <t>「ニューステージ新地学図表」浜島書店</t>
  </si>
  <si>
    <t>藤塚吉浩・高柳長直編 2016．『図説　日本の都市問題』古今書院</t>
  </si>
  <si>
    <t>岡本伸之『観光学入門』（有斐閣アルマ）</t>
  </si>
  <si>
    <t>岩田浩太郎「山形長谷川家の商業活動」（『山形大学歴史・地理・人類学論集』第９号、２００８年）</t>
  </si>
  <si>
    <t>岩田浩太郎「河北地方の地主制の発達と農民」（『河北の歴史と文化』第５号、２００９年）</t>
  </si>
  <si>
    <t>岩田浩太郎『村田商人の歴史像』（２０１４年）</t>
  </si>
  <si>
    <t>岩田浩太郎ほか編『村田紅花商人文書』（２０１５年）</t>
  </si>
  <si>
    <t>岩田浩太郎『柏倉家ものがたり』（２０１６年）</t>
  </si>
  <si>
    <t>http://klibs1.kj.yamagata-u.ac.jp/mylimedio/search/search.do?target=local&amp;lang=ja&amp;keyword=%e6%97%a5%e6%9c%ac%e7%be%8e%e8%a1%93%e5%85%a8%e9%9b%86</t>
  </si>
  <si>
    <t>http://klibs1.kj.yamagata-u.ac.jp/mylimedio/search/search.do?target=local&amp;lang=ja&amp;keyword=%e6%96%b0%e6%97%a5%e6%9c%ac%e5%8f%a4%e5%85%b8%e6%96%87%e5%ad%a6%e5%a4%a7%e7%b3%bb</t>
  </si>
  <si>
    <t>http://klibs1.kj.yamagata-u.ac.jp/mylimedio/search/search.do?target=local&amp;lang=ja&amp;keyword=%e6%96%b0%e7%b7%a8%e6%97%a5%e6%9c%ac%e5%8f%a4%e5%85%b8%e6%96%87%e5%ad%a6%e5%85%a8%e9%9b%86</t>
  </si>
  <si>
    <t>https://www.jfa.jp/laws/</t>
  </si>
  <si>
    <t>5,6,7</t>
  </si>
  <si>
    <t>https://www.kendo.or.jp/knowledge/</t>
  </si>
  <si>
    <t>https://yamagata.repo.nii.ac.jp/?action=pages_view_main&amp;active_action=repository_view_main_item_snippet&amp;all=&amp;title=%E8%B1%AA%E8%BE%B2%E7%B5%8C%E5%96%B6%E3%81%A8%E5%9C%B0%E5%9F%9F%E7%B7%A8%E6%88%90&amp;creator=%E5%B2%A9%E7%94%B0%E6%B5%A9%E5%A4%AA%E9%83%8E%20&amp;itemTypeList=&amp;typeList=&amp;idDes=&amp;idList=&amp;jtitle=&amp;pubYearFrom=&amp;pubYearUntil=&amp;idx=&amp;wekoAuthorId=&amp;count=20&amp;order=16&amp;pn=1&amp;page_id=13&amp;block_id=29</t>
  </si>
  <si>
    <t>https://yamagata.repo.nii.ac.jp/?action=pages_view_main&amp;active_action=repository_view_main_item_detail&amp;item_id=1468&amp;item_no=1&amp;page_id=13&amp;block_id=29</t>
  </si>
  <si>
    <t>https://yamagata.repo.nii.ac.jp/?action=pages_view_main&amp;active_action=repository_view_main_item_detail&amp;item_id=1654&amp;item_no=1&amp;page_id=13&amp;block_id=29</t>
  </si>
  <si>
    <t>https://badminton.or.jp/</t>
  </si>
  <si>
    <t>http://www.mext.go.jp/component/a_menu/education/micro_detail/__icsFiles/afieldfile/2019/03/18/1387018_005.pdf</t>
  </si>
  <si>
    <t>全日本剣道連盟公式HP「剣道・居合道・杖道を知る」</t>
  </si>
  <si>
    <t>※各列にフィルタ機能が付いています。表示したいものを絞り込むことができます。</t>
  </si>
  <si>
    <r>
      <rPr>
        <sz val="10"/>
        <color indexed="30"/>
        <rFont val="ＭＳ Ｐゴシック"/>
        <family val="3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</rPr>
      <t>を押すと検索窓が出ます。授業名や先生の名前などで検索ができます。</t>
    </r>
  </si>
  <si>
    <t>所蔵</t>
  </si>
  <si>
    <t>WEB公開</t>
  </si>
  <si>
    <t>所蔵館番号</t>
  </si>
  <si>
    <t>OPAC</t>
  </si>
  <si>
    <t>○</t>
  </si>
  <si>
    <t>×</t>
  </si>
  <si>
    <t>後期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</si>
</sst>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u val="single"/>
      <sz val="11"/>
      <color indexed="30"/>
      <name val="游ゴシック"/>
      <family val="3"/>
    </font>
    <font>
      <sz val="10"/>
      <color indexed="30"/>
      <name val="ＭＳ Ｐゴシック"/>
      <family val="3"/>
    </font>
    <font>
      <sz val="6"/>
      <name val="ＭＳ Ｐゴシック"/>
      <family val="3"/>
    </font>
    <font>
      <sz val="10"/>
      <color indexed="30"/>
      <name val="Arial"/>
      <family val="2"/>
    </font>
    <font>
      <b/>
      <sz val="12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0" fillId="0" borderId="0" xfId="43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1"/>
  <sheetViews>
    <sheetView tabSelected="1" zoomScale="80" zoomScaleNormal="80" zoomScalePageLayoutView="0" workbookViewId="0" topLeftCell="A1">
      <pane ySplit="5" topLeftCell="A238" activePane="bottomLeft" state="frozen"/>
      <selection pane="topLeft" activeCell="A1" sqref="A1"/>
      <selection pane="bottomLeft" activeCell="C248" sqref="C248"/>
    </sheetView>
  </sheetViews>
  <sheetFormatPr defaultColWidth="9.140625" defaultRowHeight="15"/>
  <cols>
    <col min="1" max="1" width="4.421875" style="0" customWidth="1"/>
    <col min="2" max="2" width="13.00390625" style="0" bestFit="1" customWidth="1"/>
    <col min="3" max="3" width="26.00390625" style="0" customWidth="1"/>
    <col min="4" max="4" width="28.57421875" style="0" bestFit="1" customWidth="1"/>
    <col min="5" max="5" width="14.57421875" style="0" bestFit="1" customWidth="1"/>
    <col min="6" max="6" width="11.140625" style="0" bestFit="1" customWidth="1"/>
    <col min="7" max="7" width="56.421875" style="0" customWidth="1"/>
    <col min="9" max="11" width="9.00390625" style="0" hidden="1" customWidth="1"/>
  </cols>
  <sheetData>
    <row r="1" spans="3:10" s="1" customFormat="1" ht="18.75">
      <c r="C1" s="4"/>
      <c r="D1" s="4"/>
      <c r="E1" s="4"/>
      <c r="F1" s="4"/>
      <c r="G1" s="4"/>
      <c r="H1" s="6"/>
      <c r="J1" s="4"/>
    </row>
    <row r="2" spans="3:10" s="1" customFormat="1" ht="18.75">
      <c r="C2" s="4"/>
      <c r="D2" s="7" t="s">
        <v>874</v>
      </c>
      <c r="E2" s="8"/>
      <c r="F2" s="8"/>
      <c r="G2" s="4"/>
      <c r="H2" s="6"/>
      <c r="J2" s="4"/>
    </row>
    <row r="3" spans="3:13" s="1" customFormat="1" ht="18.75">
      <c r="C3" s="4"/>
      <c r="D3" s="9" t="s">
        <v>875</v>
      </c>
      <c r="E3" s="10"/>
      <c r="F3" s="10"/>
      <c r="G3" s="4"/>
      <c r="H3" s="6"/>
      <c r="J3" s="4"/>
      <c r="L3" s="11"/>
      <c r="M3" s="11"/>
    </row>
    <row r="4" spans="3:14" s="1" customFormat="1" ht="18.75">
      <c r="C4" s="4"/>
      <c r="D4" s="4"/>
      <c r="E4" s="4"/>
      <c r="F4" s="4"/>
      <c r="G4" s="4"/>
      <c r="H4" s="6"/>
      <c r="J4" s="4"/>
      <c r="L4" s="11"/>
      <c r="M4" s="11"/>
      <c r="N4" s="11"/>
    </row>
    <row r="5" spans="1:18" s="16" customFormat="1" ht="18.75">
      <c r="A5" s="1"/>
      <c r="B5" s="12" t="s">
        <v>0</v>
      </c>
      <c r="C5" s="3" t="s">
        <v>1</v>
      </c>
      <c r="D5" s="13" t="s">
        <v>2</v>
      </c>
      <c r="E5" s="13" t="s">
        <v>3</v>
      </c>
      <c r="F5" s="13" t="s">
        <v>4</v>
      </c>
      <c r="G5" s="3" t="s">
        <v>849</v>
      </c>
      <c r="H5" s="14" t="s">
        <v>876</v>
      </c>
      <c r="I5" s="2" t="s">
        <v>877</v>
      </c>
      <c r="J5" s="2" t="s">
        <v>877</v>
      </c>
      <c r="K5" s="2" t="s">
        <v>878</v>
      </c>
      <c r="L5" s="2" t="s">
        <v>879</v>
      </c>
      <c r="M5" s="15"/>
      <c r="N5" s="15"/>
      <c r="O5" s="15"/>
      <c r="P5" s="15"/>
      <c r="Q5" s="15"/>
      <c r="R5" s="15"/>
    </row>
    <row r="6" spans="2:12" ht="37.5">
      <c r="B6" s="1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880</v>
      </c>
      <c r="J6">
        <v>872334</v>
      </c>
      <c r="L6" s="17" t="str">
        <f>HYPERLINK("http://klibs1.kj.yamagata-u.ac.jp/mylimedio/search/search.do?keyword=%23ID%3D"&amp;J6,"OPAC")</f>
        <v>OPAC</v>
      </c>
    </row>
    <row r="7" spans="2:12" ht="37.5">
      <c r="B7" s="1" t="s">
        <v>5</v>
      </c>
      <c r="C7" s="4" t="s">
        <v>6</v>
      </c>
      <c r="D7" s="4" t="s">
        <v>11</v>
      </c>
      <c r="E7" s="4" t="s">
        <v>8</v>
      </c>
      <c r="F7" s="4" t="s">
        <v>9</v>
      </c>
      <c r="G7" s="4" t="s">
        <v>10</v>
      </c>
      <c r="H7" s="4" t="s">
        <v>880</v>
      </c>
      <c r="J7">
        <v>872334</v>
      </c>
      <c r="L7" s="17" t="str">
        <f aca="true" t="shared" si="0" ref="L7:L23">HYPERLINK("http://klibs1.kj.yamagata-u.ac.jp/mylimedio/search/search.do?keyword=%23ID%3D"&amp;J7,"OPAC")</f>
        <v>OPAC</v>
      </c>
    </row>
    <row r="8" spans="2:12" ht="37.5">
      <c r="B8" s="1" t="s">
        <v>5</v>
      </c>
      <c r="C8" s="4" t="s">
        <v>6</v>
      </c>
      <c r="D8" s="4" t="s">
        <v>12</v>
      </c>
      <c r="E8" s="4" t="s">
        <v>8</v>
      </c>
      <c r="F8" s="4" t="s">
        <v>9</v>
      </c>
      <c r="G8" s="4" t="s">
        <v>10</v>
      </c>
      <c r="H8" s="4" t="s">
        <v>880</v>
      </c>
      <c r="J8">
        <v>872334</v>
      </c>
      <c r="L8" s="17" t="str">
        <f t="shared" si="0"/>
        <v>OPAC</v>
      </c>
    </row>
    <row r="9" spans="2:12" ht="37.5">
      <c r="B9" s="1" t="s">
        <v>5</v>
      </c>
      <c r="C9" s="4" t="s">
        <v>6</v>
      </c>
      <c r="D9" s="4" t="s">
        <v>13</v>
      </c>
      <c r="E9" s="4" t="s">
        <v>8</v>
      </c>
      <c r="F9" s="4" t="s">
        <v>9</v>
      </c>
      <c r="G9" s="4" t="s">
        <v>10</v>
      </c>
      <c r="H9" s="4" t="s">
        <v>880</v>
      </c>
      <c r="J9">
        <v>872334</v>
      </c>
      <c r="L9" s="17" t="str">
        <f t="shared" si="0"/>
        <v>OPAC</v>
      </c>
    </row>
    <row r="10" spans="2:12" ht="37.5">
      <c r="B10" s="1" t="s">
        <v>5</v>
      </c>
      <c r="C10" s="4" t="s">
        <v>6</v>
      </c>
      <c r="D10" s="4" t="s">
        <v>14</v>
      </c>
      <c r="E10" s="4" t="s">
        <v>8</v>
      </c>
      <c r="F10" s="4" t="s">
        <v>9</v>
      </c>
      <c r="G10" s="4" t="s">
        <v>10</v>
      </c>
      <c r="H10" s="4" t="s">
        <v>880</v>
      </c>
      <c r="J10">
        <v>872334</v>
      </c>
      <c r="L10" s="17" t="str">
        <f t="shared" si="0"/>
        <v>OPAC</v>
      </c>
    </row>
    <row r="11" spans="2:12" ht="37.5">
      <c r="B11" s="1" t="s">
        <v>5</v>
      </c>
      <c r="C11" s="4" t="s">
        <v>6</v>
      </c>
      <c r="D11" s="4" t="s">
        <v>15</v>
      </c>
      <c r="E11" s="4" t="s">
        <v>8</v>
      </c>
      <c r="F11" s="4" t="s">
        <v>9</v>
      </c>
      <c r="G11" s="4" t="s">
        <v>10</v>
      </c>
      <c r="H11" s="4" t="s">
        <v>880</v>
      </c>
      <c r="J11">
        <v>872334</v>
      </c>
      <c r="L11" s="17" t="str">
        <f t="shared" si="0"/>
        <v>OPAC</v>
      </c>
    </row>
    <row r="12" spans="2:12" ht="37.5">
      <c r="B12" s="1" t="s">
        <v>5</v>
      </c>
      <c r="C12" s="4" t="s">
        <v>6</v>
      </c>
      <c r="D12" s="4" t="s">
        <v>14</v>
      </c>
      <c r="E12" s="4" t="s">
        <v>8</v>
      </c>
      <c r="F12" s="4" t="s">
        <v>9</v>
      </c>
      <c r="G12" s="4" t="s">
        <v>10</v>
      </c>
      <c r="H12" s="4" t="s">
        <v>880</v>
      </c>
      <c r="J12">
        <v>872334</v>
      </c>
      <c r="L12" s="17" t="str">
        <f t="shared" si="0"/>
        <v>OPAC</v>
      </c>
    </row>
    <row r="13" spans="2:12" ht="37.5">
      <c r="B13" s="1" t="s">
        <v>5</v>
      </c>
      <c r="C13" s="4" t="s">
        <v>6</v>
      </c>
      <c r="D13" s="4" t="s">
        <v>14</v>
      </c>
      <c r="E13" s="4" t="s">
        <v>8</v>
      </c>
      <c r="F13" s="4" t="s">
        <v>9</v>
      </c>
      <c r="G13" s="4" t="s">
        <v>10</v>
      </c>
      <c r="H13" s="4" t="s">
        <v>880</v>
      </c>
      <c r="J13">
        <v>872334</v>
      </c>
      <c r="L13" s="17" t="str">
        <f t="shared" si="0"/>
        <v>OPAC</v>
      </c>
    </row>
    <row r="14" spans="2:12" ht="37.5">
      <c r="B14" s="1" t="s">
        <v>5</v>
      </c>
      <c r="C14" s="4" t="s">
        <v>6</v>
      </c>
      <c r="D14" s="4" t="s">
        <v>14</v>
      </c>
      <c r="E14" s="4" t="s">
        <v>8</v>
      </c>
      <c r="F14" s="4" t="s">
        <v>9</v>
      </c>
      <c r="G14" s="4" t="s">
        <v>10</v>
      </c>
      <c r="H14" s="4" t="s">
        <v>880</v>
      </c>
      <c r="J14">
        <v>872334</v>
      </c>
      <c r="L14" s="17" t="str">
        <f t="shared" si="0"/>
        <v>OPAC</v>
      </c>
    </row>
    <row r="15" spans="2:12" ht="37.5">
      <c r="B15" s="1" t="s">
        <v>5</v>
      </c>
      <c r="C15" s="4" t="s">
        <v>6</v>
      </c>
      <c r="D15" s="4" t="s">
        <v>14</v>
      </c>
      <c r="E15" s="4" t="s">
        <v>8</v>
      </c>
      <c r="F15" s="4" t="s">
        <v>9</v>
      </c>
      <c r="G15" s="4" t="s">
        <v>10</v>
      </c>
      <c r="H15" s="4" t="s">
        <v>880</v>
      </c>
      <c r="J15">
        <v>872334</v>
      </c>
      <c r="L15" s="17" t="str">
        <f t="shared" si="0"/>
        <v>OPAC</v>
      </c>
    </row>
    <row r="16" spans="2:12" ht="37.5">
      <c r="B16" s="1" t="s">
        <v>5</v>
      </c>
      <c r="C16" s="4" t="s">
        <v>6</v>
      </c>
      <c r="D16" s="4" t="s">
        <v>14</v>
      </c>
      <c r="E16" s="4" t="s">
        <v>8</v>
      </c>
      <c r="F16" s="4" t="s">
        <v>9</v>
      </c>
      <c r="G16" s="4" t="s">
        <v>10</v>
      </c>
      <c r="H16" s="4" t="s">
        <v>880</v>
      </c>
      <c r="J16">
        <v>872334</v>
      </c>
      <c r="L16" s="17" t="str">
        <f t="shared" si="0"/>
        <v>OPAC</v>
      </c>
    </row>
    <row r="17" spans="2:12" ht="37.5">
      <c r="B17" s="1" t="s">
        <v>5</v>
      </c>
      <c r="C17" s="4" t="s">
        <v>6</v>
      </c>
      <c r="D17" s="4" t="s">
        <v>14</v>
      </c>
      <c r="E17" s="4" t="s">
        <v>8</v>
      </c>
      <c r="F17" s="4" t="s">
        <v>9</v>
      </c>
      <c r="G17" s="4" t="s">
        <v>10</v>
      </c>
      <c r="H17" s="4" t="s">
        <v>880</v>
      </c>
      <c r="J17">
        <v>872334</v>
      </c>
      <c r="L17" s="17" t="str">
        <f t="shared" si="0"/>
        <v>OPAC</v>
      </c>
    </row>
    <row r="18" spans="2:12" ht="37.5">
      <c r="B18" s="1" t="s">
        <v>5</v>
      </c>
      <c r="C18" s="4" t="s">
        <v>6</v>
      </c>
      <c r="D18" s="4" t="s">
        <v>14</v>
      </c>
      <c r="E18" s="4" t="s">
        <v>8</v>
      </c>
      <c r="F18" s="4" t="s">
        <v>9</v>
      </c>
      <c r="G18" s="4" t="s">
        <v>10</v>
      </c>
      <c r="H18" s="4" t="s">
        <v>880</v>
      </c>
      <c r="J18">
        <v>872334</v>
      </c>
      <c r="L18" s="17" t="str">
        <f t="shared" si="0"/>
        <v>OPAC</v>
      </c>
    </row>
    <row r="19" spans="2:12" ht="37.5">
      <c r="B19" s="1" t="s">
        <v>5</v>
      </c>
      <c r="C19" s="4" t="s">
        <v>6</v>
      </c>
      <c r="D19" s="4" t="s">
        <v>14</v>
      </c>
      <c r="E19" s="4" t="s">
        <v>8</v>
      </c>
      <c r="F19" s="4" t="s">
        <v>9</v>
      </c>
      <c r="G19" s="4" t="s">
        <v>10</v>
      </c>
      <c r="H19" s="4" t="s">
        <v>880</v>
      </c>
      <c r="J19">
        <v>872334</v>
      </c>
      <c r="L19" s="17" t="str">
        <f t="shared" si="0"/>
        <v>OPAC</v>
      </c>
    </row>
    <row r="20" spans="2:12" ht="37.5">
      <c r="B20" s="1" t="s">
        <v>5</v>
      </c>
      <c r="C20" s="4" t="s">
        <v>6</v>
      </c>
      <c r="D20" s="4" t="s">
        <v>14</v>
      </c>
      <c r="E20" s="4" t="s">
        <v>8</v>
      </c>
      <c r="F20" s="4" t="s">
        <v>9</v>
      </c>
      <c r="G20" s="4" t="s">
        <v>10</v>
      </c>
      <c r="H20" s="4" t="s">
        <v>880</v>
      </c>
      <c r="J20">
        <v>872334</v>
      </c>
      <c r="L20" s="17" t="str">
        <f t="shared" si="0"/>
        <v>OPAC</v>
      </c>
    </row>
    <row r="21" spans="2:12" ht="37.5">
      <c r="B21" s="1" t="s">
        <v>5</v>
      </c>
      <c r="C21" s="4" t="s">
        <v>6</v>
      </c>
      <c r="D21" s="4" t="s">
        <v>14</v>
      </c>
      <c r="E21" s="4" t="s">
        <v>8</v>
      </c>
      <c r="F21" s="4" t="s">
        <v>9</v>
      </c>
      <c r="G21" s="4" t="s">
        <v>10</v>
      </c>
      <c r="H21" s="4" t="s">
        <v>880</v>
      </c>
      <c r="J21">
        <v>872334</v>
      </c>
      <c r="L21" s="17" t="str">
        <f t="shared" si="0"/>
        <v>OPAC</v>
      </c>
    </row>
    <row r="22" spans="2:12" ht="37.5">
      <c r="B22" s="1" t="s">
        <v>5</v>
      </c>
      <c r="C22" s="4" t="s">
        <v>6</v>
      </c>
      <c r="D22" s="4" t="s">
        <v>16</v>
      </c>
      <c r="E22" s="4" t="s">
        <v>8</v>
      </c>
      <c r="F22" s="4" t="s">
        <v>9</v>
      </c>
      <c r="G22" s="4" t="s">
        <v>10</v>
      </c>
      <c r="H22" s="4" t="s">
        <v>880</v>
      </c>
      <c r="J22">
        <v>872334</v>
      </c>
      <c r="L22" s="17" t="str">
        <f t="shared" si="0"/>
        <v>OPAC</v>
      </c>
    </row>
    <row r="23" spans="2:12" ht="37.5">
      <c r="B23" s="1" t="s">
        <v>5</v>
      </c>
      <c r="C23" s="4" t="s">
        <v>6</v>
      </c>
      <c r="D23" s="4" t="s">
        <v>17</v>
      </c>
      <c r="E23" s="4" t="s">
        <v>8</v>
      </c>
      <c r="F23" s="4" t="s">
        <v>9</v>
      </c>
      <c r="G23" s="4" t="s">
        <v>10</v>
      </c>
      <c r="H23" s="4" t="s">
        <v>880</v>
      </c>
      <c r="J23">
        <v>872334</v>
      </c>
      <c r="L23" s="17" t="str">
        <f t="shared" si="0"/>
        <v>OPAC</v>
      </c>
    </row>
    <row r="24" spans="2:8" ht="37.5">
      <c r="B24" s="1" t="s">
        <v>5</v>
      </c>
      <c r="C24" s="4" t="s">
        <v>18</v>
      </c>
      <c r="D24" s="4" t="s">
        <v>19</v>
      </c>
      <c r="E24" s="4" t="s">
        <v>8</v>
      </c>
      <c r="F24" s="4" t="s">
        <v>9</v>
      </c>
      <c r="G24" s="4" t="s">
        <v>20</v>
      </c>
      <c r="H24" s="18" t="s">
        <v>881</v>
      </c>
    </row>
    <row r="25" spans="2:8" ht="37.5">
      <c r="B25" s="1" t="s">
        <v>5</v>
      </c>
      <c r="C25" s="4" t="s">
        <v>21</v>
      </c>
      <c r="D25" s="4" t="s">
        <v>22</v>
      </c>
      <c r="E25" s="4" t="s">
        <v>8</v>
      </c>
      <c r="F25" s="4" t="s">
        <v>9</v>
      </c>
      <c r="G25" s="4" t="s">
        <v>23</v>
      </c>
      <c r="H25" s="18" t="s">
        <v>881</v>
      </c>
    </row>
    <row r="26" spans="2:8" ht="56.25">
      <c r="B26" s="1" t="s">
        <v>5</v>
      </c>
      <c r="C26" s="4" t="s">
        <v>21</v>
      </c>
      <c r="D26" s="4" t="s">
        <v>24</v>
      </c>
      <c r="E26" s="4" t="s">
        <v>8</v>
      </c>
      <c r="F26" s="4" t="s">
        <v>9</v>
      </c>
      <c r="G26" s="4" t="s">
        <v>25</v>
      </c>
      <c r="H26" s="18" t="s">
        <v>881</v>
      </c>
    </row>
    <row r="27" spans="2:12" ht="56.25">
      <c r="B27" s="1" t="s">
        <v>5</v>
      </c>
      <c r="C27" s="4" t="s">
        <v>18</v>
      </c>
      <c r="D27" s="4" t="s">
        <v>26</v>
      </c>
      <c r="E27" s="4" t="s">
        <v>8</v>
      </c>
      <c r="F27" s="4" t="s">
        <v>9</v>
      </c>
      <c r="G27" s="4" t="s">
        <v>27</v>
      </c>
      <c r="H27" s="18" t="s">
        <v>880</v>
      </c>
      <c r="J27">
        <v>879123</v>
      </c>
      <c r="L27" s="17" t="str">
        <f>HYPERLINK("http://klibs1.kj.yamagata-u.ac.jp/mylimedio/search/search.do?keyword=%23ID%3D"&amp;J27,"OPAC")</f>
        <v>OPAC</v>
      </c>
    </row>
    <row r="28" spans="2:12" ht="37.5">
      <c r="B28" s="1" t="s">
        <v>5</v>
      </c>
      <c r="C28" s="4" t="s">
        <v>21</v>
      </c>
      <c r="D28" s="4" t="s">
        <v>28</v>
      </c>
      <c r="E28" s="4" t="s">
        <v>8</v>
      </c>
      <c r="F28" s="4" t="s">
        <v>9</v>
      </c>
      <c r="G28" s="4" t="s">
        <v>29</v>
      </c>
      <c r="H28" s="18" t="s">
        <v>880</v>
      </c>
      <c r="J28">
        <v>862444</v>
      </c>
      <c r="L28" s="17" t="str">
        <f>HYPERLINK("http://klibs1.kj.yamagata-u.ac.jp/mylimedio/search/search.do?keyword=%23ID%3D"&amp;J28,"OPAC")</f>
        <v>OPAC</v>
      </c>
    </row>
    <row r="29" spans="2:8" ht="56.25">
      <c r="B29" s="1" t="s">
        <v>5</v>
      </c>
      <c r="C29" s="4" t="s">
        <v>30</v>
      </c>
      <c r="D29" s="4" t="s">
        <v>31</v>
      </c>
      <c r="E29" s="4" t="s">
        <v>32</v>
      </c>
      <c r="F29" s="4" t="s">
        <v>9</v>
      </c>
      <c r="G29" s="4" t="s">
        <v>33</v>
      </c>
      <c r="H29" s="18" t="s">
        <v>881</v>
      </c>
    </row>
    <row r="30" spans="2:8" ht="37.5">
      <c r="B30" s="1" t="s">
        <v>5</v>
      </c>
      <c r="C30" s="4" t="s">
        <v>30</v>
      </c>
      <c r="D30" s="4" t="s">
        <v>34</v>
      </c>
      <c r="E30" s="4" t="s">
        <v>32</v>
      </c>
      <c r="F30" s="4" t="s">
        <v>9</v>
      </c>
      <c r="G30" s="4" t="s">
        <v>33</v>
      </c>
      <c r="H30" s="18" t="s">
        <v>881</v>
      </c>
    </row>
    <row r="31" spans="2:8" ht="56.25">
      <c r="B31" s="1" t="s">
        <v>5</v>
      </c>
      <c r="C31" s="4" t="s">
        <v>30</v>
      </c>
      <c r="D31" s="4" t="s">
        <v>31</v>
      </c>
      <c r="E31" s="4" t="s">
        <v>32</v>
      </c>
      <c r="F31" s="4" t="s">
        <v>9</v>
      </c>
      <c r="G31" s="4" t="s">
        <v>33</v>
      </c>
      <c r="H31" s="18" t="s">
        <v>881</v>
      </c>
    </row>
    <row r="32" spans="2:8" ht="37.5">
      <c r="B32" s="1" t="s">
        <v>5</v>
      </c>
      <c r="C32" s="4" t="s">
        <v>18</v>
      </c>
      <c r="D32" s="4" t="s">
        <v>19</v>
      </c>
      <c r="E32" s="4" t="s">
        <v>8</v>
      </c>
      <c r="F32" s="4" t="s">
        <v>9</v>
      </c>
      <c r="G32" s="4" t="s">
        <v>20</v>
      </c>
      <c r="H32" s="18" t="s">
        <v>881</v>
      </c>
    </row>
    <row r="33" spans="2:12" ht="56.25">
      <c r="B33" s="1" t="s">
        <v>5</v>
      </c>
      <c r="C33" s="4" t="s">
        <v>18</v>
      </c>
      <c r="D33" s="4" t="s">
        <v>26</v>
      </c>
      <c r="E33" s="4" t="s">
        <v>8</v>
      </c>
      <c r="F33" s="4" t="s">
        <v>9</v>
      </c>
      <c r="G33" s="4" t="s">
        <v>27</v>
      </c>
      <c r="H33" s="18" t="s">
        <v>880</v>
      </c>
      <c r="J33">
        <v>879123</v>
      </c>
      <c r="L33" s="17" t="str">
        <f>HYPERLINK("http://klibs1.kj.yamagata-u.ac.jp/mylimedio/search/search.do?keyword=%23ID%3D"&amp;J33,"OPAC")</f>
        <v>OPAC</v>
      </c>
    </row>
    <row r="34" spans="2:8" ht="56.25">
      <c r="B34" s="1" t="s">
        <v>5</v>
      </c>
      <c r="C34" s="4" t="s">
        <v>21</v>
      </c>
      <c r="D34" s="4" t="s">
        <v>24</v>
      </c>
      <c r="E34" s="4" t="s">
        <v>8</v>
      </c>
      <c r="F34" s="4" t="s">
        <v>9</v>
      </c>
      <c r="G34" s="4" t="s">
        <v>25</v>
      </c>
      <c r="H34" s="18" t="s">
        <v>881</v>
      </c>
    </row>
    <row r="35" spans="2:8" ht="37.5">
      <c r="B35" s="1" t="s">
        <v>5</v>
      </c>
      <c r="C35" s="4" t="s">
        <v>30</v>
      </c>
      <c r="D35" s="4" t="s">
        <v>34</v>
      </c>
      <c r="E35" s="4" t="s">
        <v>32</v>
      </c>
      <c r="F35" s="4" t="s">
        <v>9</v>
      </c>
      <c r="G35" s="4" t="s">
        <v>33</v>
      </c>
      <c r="H35" s="18" t="s">
        <v>881</v>
      </c>
    </row>
    <row r="36" spans="2:8" ht="37.5">
      <c r="B36" s="1" t="s">
        <v>5</v>
      </c>
      <c r="C36" s="4" t="s">
        <v>21</v>
      </c>
      <c r="D36" s="4" t="s">
        <v>35</v>
      </c>
      <c r="E36" s="4" t="s">
        <v>8</v>
      </c>
      <c r="F36" s="4" t="s">
        <v>9</v>
      </c>
      <c r="G36" s="4" t="s">
        <v>36</v>
      </c>
      <c r="H36" s="18" t="s">
        <v>881</v>
      </c>
    </row>
    <row r="37" spans="2:8" ht="37.5">
      <c r="B37" s="1" t="s">
        <v>5</v>
      </c>
      <c r="C37" s="4" t="s">
        <v>18</v>
      </c>
      <c r="D37" s="4" t="s">
        <v>37</v>
      </c>
      <c r="E37" s="4" t="s">
        <v>8</v>
      </c>
      <c r="F37" s="4" t="s">
        <v>9</v>
      </c>
      <c r="G37" s="4" t="s">
        <v>38</v>
      </c>
      <c r="H37" s="18" t="s">
        <v>881</v>
      </c>
    </row>
    <row r="38" spans="2:12" ht="37.5">
      <c r="B38" s="1" t="s">
        <v>5</v>
      </c>
      <c r="C38" s="4" t="s">
        <v>21</v>
      </c>
      <c r="D38" s="4" t="s">
        <v>39</v>
      </c>
      <c r="E38" s="4" t="s">
        <v>8</v>
      </c>
      <c r="F38" s="4" t="s">
        <v>9</v>
      </c>
      <c r="G38" s="4" t="s">
        <v>40</v>
      </c>
      <c r="H38" s="18" t="s">
        <v>880</v>
      </c>
      <c r="J38">
        <v>883274</v>
      </c>
      <c r="L38" s="17" t="str">
        <f>HYPERLINK("http://klibs1.kj.yamagata-u.ac.jp/mylimedio/search/search.do?keyword=%23ID%3D"&amp;J38,"OPAC")</f>
        <v>OPAC</v>
      </c>
    </row>
    <row r="39" spans="2:12" ht="37.5">
      <c r="B39" s="1" t="s">
        <v>5</v>
      </c>
      <c r="C39" s="4" t="s">
        <v>41</v>
      </c>
      <c r="D39" s="4" t="s">
        <v>42</v>
      </c>
      <c r="E39" s="4" t="s">
        <v>32</v>
      </c>
      <c r="F39" s="4" t="s">
        <v>9</v>
      </c>
      <c r="G39" s="4" t="s">
        <v>43</v>
      </c>
      <c r="H39" s="18" t="s">
        <v>880</v>
      </c>
      <c r="J39">
        <v>866280</v>
      </c>
      <c r="L39" s="17" t="str">
        <f>HYPERLINK("http://klibs1.kj.yamagata-u.ac.jp/mylimedio/search/search.do?keyword=%23ID%3D"&amp;J39,"OPAC")</f>
        <v>OPAC</v>
      </c>
    </row>
    <row r="40" spans="2:8" ht="56.25">
      <c r="B40" s="1" t="s">
        <v>5</v>
      </c>
      <c r="C40" s="4" t="s">
        <v>30</v>
      </c>
      <c r="D40" s="4" t="s">
        <v>31</v>
      </c>
      <c r="E40" s="4" t="s">
        <v>32</v>
      </c>
      <c r="F40" s="4" t="s">
        <v>9</v>
      </c>
      <c r="G40" s="4" t="s">
        <v>33</v>
      </c>
      <c r="H40" s="18" t="s">
        <v>881</v>
      </c>
    </row>
    <row r="41" spans="2:8" ht="37.5">
      <c r="B41" s="1" t="s">
        <v>5</v>
      </c>
      <c r="C41" s="4" t="s">
        <v>30</v>
      </c>
      <c r="D41" s="4" t="s">
        <v>34</v>
      </c>
      <c r="E41" s="4" t="s">
        <v>32</v>
      </c>
      <c r="F41" s="4" t="s">
        <v>9</v>
      </c>
      <c r="G41" s="4" t="s">
        <v>33</v>
      </c>
      <c r="H41" s="18" t="s">
        <v>881</v>
      </c>
    </row>
    <row r="42" spans="2:8" ht="37.5">
      <c r="B42" s="1" t="s">
        <v>5</v>
      </c>
      <c r="C42" s="4" t="s">
        <v>18</v>
      </c>
      <c r="D42" s="4" t="s">
        <v>19</v>
      </c>
      <c r="E42" s="4" t="s">
        <v>8</v>
      </c>
      <c r="F42" s="4" t="s">
        <v>9</v>
      </c>
      <c r="G42" s="4" t="s">
        <v>20</v>
      </c>
      <c r="H42" s="18" t="s">
        <v>881</v>
      </c>
    </row>
    <row r="43" spans="2:12" ht="37.5">
      <c r="B43" s="1" t="s">
        <v>5</v>
      </c>
      <c r="C43" s="4" t="s">
        <v>18</v>
      </c>
      <c r="D43" s="4" t="s">
        <v>44</v>
      </c>
      <c r="E43" s="4" t="s">
        <v>8</v>
      </c>
      <c r="F43" s="4" t="s">
        <v>9</v>
      </c>
      <c r="G43" s="4" t="s">
        <v>45</v>
      </c>
      <c r="H43" s="18" t="s">
        <v>880</v>
      </c>
      <c r="J43">
        <v>660605</v>
      </c>
      <c r="L43" s="17" t="str">
        <f>HYPERLINK("http://klibs1.kj.yamagata-u.ac.jp/mylimedio/search/search.do?keyword=%23ID%3D"&amp;J43,"OPAC")</f>
        <v>OPAC</v>
      </c>
    </row>
    <row r="44" spans="2:8" ht="37.5">
      <c r="B44" s="1" t="s">
        <v>5</v>
      </c>
      <c r="C44" s="4" t="s">
        <v>21</v>
      </c>
      <c r="D44" s="4" t="s">
        <v>35</v>
      </c>
      <c r="E44" s="4" t="s">
        <v>8</v>
      </c>
      <c r="F44" s="4" t="s">
        <v>9</v>
      </c>
      <c r="G44" s="4" t="s">
        <v>36</v>
      </c>
      <c r="H44" s="18" t="s">
        <v>881</v>
      </c>
    </row>
    <row r="45" spans="2:12" ht="56.25">
      <c r="B45" s="1" t="s">
        <v>5</v>
      </c>
      <c r="C45" s="4" t="s">
        <v>18</v>
      </c>
      <c r="D45" s="4" t="s">
        <v>26</v>
      </c>
      <c r="E45" s="4" t="s">
        <v>8</v>
      </c>
      <c r="F45" s="4" t="s">
        <v>9</v>
      </c>
      <c r="G45" s="4" t="s">
        <v>27</v>
      </c>
      <c r="H45" s="18" t="s">
        <v>880</v>
      </c>
      <c r="J45">
        <v>879123</v>
      </c>
      <c r="L45" s="17" t="str">
        <f>HYPERLINK("http://klibs1.kj.yamagata-u.ac.jp/mylimedio/search/search.do?keyword=%23ID%3D"&amp;J45,"OPAC")</f>
        <v>OPAC</v>
      </c>
    </row>
    <row r="46" spans="2:8" ht="56.25">
      <c r="B46" s="1" t="s">
        <v>5</v>
      </c>
      <c r="C46" s="4" t="s">
        <v>21</v>
      </c>
      <c r="D46" s="4" t="s">
        <v>37</v>
      </c>
      <c r="E46" s="4" t="s">
        <v>8</v>
      </c>
      <c r="F46" s="4" t="s">
        <v>9</v>
      </c>
      <c r="G46" s="4" t="s">
        <v>46</v>
      </c>
      <c r="H46" s="18" t="s">
        <v>881</v>
      </c>
    </row>
    <row r="47" spans="2:8" ht="56.25">
      <c r="B47" s="1" t="s">
        <v>5</v>
      </c>
      <c r="C47" s="4" t="s">
        <v>21</v>
      </c>
      <c r="D47" s="4" t="s">
        <v>24</v>
      </c>
      <c r="E47" s="4" t="s">
        <v>8</v>
      </c>
      <c r="F47" s="4" t="s">
        <v>9</v>
      </c>
      <c r="G47" s="4" t="s">
        <v>25</v>
      </c>
      <c r="H47" s="18" t="s">
        <v>881</v>
      </c>
    </row>
    <row r="48" spans="2:12" ht="37.5">
      <c r="B48" s="1" t="s">
        <v>5</v>
      </c>
      <c r="C48" s="4" t="s">
        <v>6</v>
      </c>
      <c r="D48" s="4" t="s">
        <v>47</v>
      </c>
      <c r="E48" s="4" t="s">
        <v>8</v>
      </c>
      <c r="F48" s="4" t="s">
        <v>9</v>
      </c>
      <c r="G48" s="4" t="s">
        <v>10</v>
      </c>
      <c r="H48" s="18" t="s">
        <v>880</v>
      </c>
      <c r="J48">
        <v>872334</v>
      </c>
      <c r="L48" s="17" t="str">
        <f aca="true" t="shared" si="1" ref="L48:L65">HYPERLINK("http://klibs1.kj.yamagata-u.ac.jp/mylimedio/search/search.do?keyword=%23ID%3D"&amp;J48,"OPAC")</f>
        <v>OPAC</v>
      </c>
    </row>
    <row r="49" spans="2:12" ht="37.5">
      <c r="B49" s="1" t="s">
        <v>5</v>
      </c>
      <c r="C49" s="4" t="s">
        <v>6</v>
      </c>
      <c r="D49" s="4" t="s">
        <v>48</v>
      </c>
      <c r="E49" s="4" t="s">
        <v>8</v>
      </c>
      <c r="F49" s="4" t="s">
        <v>9</v>
      </c>
      <c r="G49" s="4" t="s">
        <v>10</v>
      </c>
      <c r="H49" s="18" t="s">
        <v>880</v>
      </c>
      <c r="J49">
        <v>872334</v>
      </c>
      <c r="L49" s="17" t="str">
        <f t="shared" si="1"/>
        <v>OPAC</v>
      </c>
    </row>
    <row r="50" spans="2:12" ht="37.5">
      <c r="B50" s="1" t="s">
        <v>5</v>
      </c>
      <c r="C50" s="4" t="s">
        <v>6</v>
      </c>
      <c r="D50" s="4" t="s">
        <v>49</v>
      </c>
      <c r="E50" s="4" t="s">
        <v>8</v>
      </c>
      <c r="F50" s="4" t="s">
        <v>9</v>
      </c>
      <c r="G50" s="4" t="s">
        <v>10</v>
      </c>
      <c r="H50" s="18" t="s">
        <v>880</v>
      </c>
      <c r="J50">
        <v>872334</v>
      </c>
      <c r="L50" s="17" t="str">
        <f t="shared" si="1"/>
        <v>OPAC</v>
      </c>
    </row>
    <row r="51" spans="2:12" ht="37.5">
      <c r="B51" s="1" t="s">
        <v>5</v>
      </c>
      <c r="C51" s="4" t="s">
        <v>6</v>
      </c>
      <c r="D51" s="4" t="s">
        <v>50</v>
      </c>
      <c r="E51" s="4" t="s">
        <v>8</v>
      </c>
      <c r="F51" s="4" t="s">
        <v>9</v>
      </c>
      <c r="G51" s="4" t="s">
        <v>10</v>
      </c>
      <c r="H51" s="18" t="s">
        <v>880</v>
      </c>
      <c r="J51">
        <v>872334</v>
      </c>
      <c r="L51" s="17" t="str">
        <f t="shared" si="1"/>
        <v>OPAC</v>
      </c>
    </row>
    <row r="52" spans="2:12" ht="37.5">
      <c r="B52" s="1" t="s">
        <v>5</v>
      </c>
      <c r="C52" s="4" t="s">
        <v>6</v>
      </c>
      <c r="D52" s="4" t="s">
        <v>51</v>
      </c>
      <c r="E52" s="4" t="s">
        <v>8</v>
      </c>
      <c r="F52" s="4" t="s">
        <v>9</v>
      </c>
      <c r="G52" s="4" t="s">
        <v>10</v>
      </c>
      <c r="H52" s="18" t="s">
        <v>880</v>
      </c>
      <c r="J52">
        <v>872334</v>
      </c>
      <c r="L52" s="17" t="str">
        <f t="shared" si="1"/>
        <v>OPAC</v>
      </c>
    </row>
    <row r="53" spans="2:12" ht="37.5">
      <c r="B53" s="1" t="s">
        <v>5</v>
      </c>
      <c r="C53" s="4" t="s">
        <v>6</v>
      </c>
      <c r="D53" s="4" t="s">
        <v>52</v>
      </c>
      <c r="E53" s="4" t="s">
        <v>8</v>
      </c>
      <c r="F53" s="4" t="s">
        <v>9</v>
      </c>
      <c r="G53" s="4" t="s">
        <v>10</v>
      </c>
      <c r="H53" s="18" t="s">
        <v>880</v>
      </c>
      <c r="J53">
        <v>872334</v>
      </c>
      <c r="L53" s="17" t="str">
        <f t="shared" si="1"/>
        <v>OPAC</v>
      </c>
    </row>
    <row r="54" spans="2:12" ht="37.5">
      <c r="B54" s="1" t="s">
        <v>5</v>
      </c>
      <c r="C54" s="4" t="s">
        <v>6</v>
      </c>
      <c r="D54" s="4" t="s">
        <v>53</v>
      </c>
      <c r="E54" s="4" t="s">
        <v>8</v>
      </c>
      <c r="F54" s="4" t="s">
        <v>9</v>
      </c>
      <c r="G54" s="4" t="s">
        <v>10</v>
      </c>
      <c r="H54" s="18" t="s">
        <v>880</v>
      </c>
      <c r="J54">
        <v>872334</v>
      </c>
      <c r="L54" s="17" t="str">
        <f t="shared" si="1"/>
        <v>OPAC</v>
      </c>
    </row>
    <row r="55" spans="2:12" ht="37.5">
      <c r="B55" s="1" t="s">
        <v>5</v>
      </c>
      <c r="C55" s="4" t="s">
        <v>6</v>
      </c>
      <c r="D55" s="4" t="s">
        <v>54</v>
      </c>
      <c r="E55" s="4" t="s">
        <v>8</v>
      </c>
      <c r="F55" s="4" t="s">
        <v>9</v>
      </c>
      <c r="G55" s="4" t="s">
        <v>10</v>
      </c>
      <c r="H55" s="18" t="s">
        <v>880</v>
      </c>
      <c r="J55">
        <v>872334</v>
      </c>
      <c r="L55" s="17" t="str">
        <f t="shared" si="1"/>
        <v>OPAC</v>
      </c>
    </row>
    <row r="56" spans="2:12" ht="37.5">
      <c r="B56" s="1" t="s">
        <v>5</v>
      </c>
      <c r="C56" s="4" t="s">
        <v>6</v>
      </c>
      <c r="D56" s="4" t="s">
        <v>55</v>
      </c>
      <c r="E56" s="4" t="s">
        <v>8</v>
      </c>
      <c r="F56" s="4" t="s">
        <v>9</v>
      </c>
      <c r="G56" s="4" t="s">
        <v>10</v>
      </c>
      <c r="H56" s="18" t="s">
        <v>880</v>
      </c>
      <c r="J56">
        <v>872334</v>
      </c>
      <c r="L56" s="17" t="str">
        <f t="shared" si="1"/>
        <v>OPAC</v>
      </c>
    </row>
    <row r="57" spans="2:12" ht="37.5">
      <c r="B57" s="1" t="s">
        <v>5</v>
      </c>
      <c r="C57" s="4" t="s">
        <v>6</v>
      </c>
      <c r="D57" s="4" t="s">
        <v>56</v>
      </c>
      <c r="E57" s="4" t="s">
        <v>8</v>
      </c>
      <c r="F57" s="4" t="s">
        <v>9</v>
      </c>
      <c r="G57" s="4" t="s">
        <v>10</v>
      </c>
      <c r="H57" s="18" t="s">
        <v>880</v>
      </c>
      <c r="J57">
        <v>872334</v>
      </c>
      <c r="L57" s="17" t="str">
        <f t="shared" si="1"/>
        <v>OPAC</v>
      </c>
    </row>
    <row r="58" spans="2:12" ht="37.5">
      <c r="B58" s="1" t="s">
        <v>5</v>
      </c>
      <c r="C58" s="4" t="s">
        <v>6</v>
      </c>
      <c r="D58" s="4" t="s">
        <v>14</v>
      </c>
      <c r="E58" s="4" t="s">
        <v>8</v>
      </c>
      <c r="F58" s="4" t="s">
        <v>9</v>
      </c>
      <c r="G58" s="4" t="s">
        <v>10</v>
      </c>
      <c r="H58" s="18" t="s">
        <v>880</v>
      </c>
      <c r="J58">
        <v>872334</v>
      </c>
      <c r="L58" s="17" t="str">
        <f t="shared" si="1"/>
        <v>OPAC</v>
      </c>
    </row>
    <row r="59" spans="2:12" ht="37.5">
      <c r="B59" s="1" t="s">
        <v>5</v>
      </c>
      <c r="C59" s="4" t="s">
        <v>6</v>
      </c>
      <c r="D59" s="4" t="s">
        <v>14</v>
      </c>
      <c r="E59" s="4" t="s">
        <v>8</v>
      </c>
      <c r="F59" s="4" t="s">
        <v>9</v>
      </c>
      <c r="G59" s="4" t="s">
        <v>10</v>
      </c>
      <c r="H59" s="18" t="s">
        <v>880</v>
      </c>
      <c r="J59">
        <v>872334</v>
      </c>
      <c r="L59" s="17" t="str">
        <f t="shared" si="1"/>
        <v>OPAC</v>
      </c>
    </row>
    <row r="60" spans="2:12" ht="37.5">
      <c r="B60" s="1" t="s">
        <v>5</v>
      </c>
      <c r="C60" s="4" t="s">
        <v>6</v>
      </c>
      <c r="D60" s="4" t="s">
        <v>14</v>
      </c>
      <c r="E60" s="4" t="s">
        <v>8</v>
      </c>
      <c r="F60" s="4" t="s">
        <v>9</v>
      </c>
      <c r="G60" s="4" t="s">
        <v>10</v>
      </c>
      <c r="H60" s="18" t="s">
        <v>880</v>
      </c>
      <c r="J60">
        <v>872334</v>
      </c>
      <c r="L60" s="17" t="str">
        <f t="shared" si="1"/>
        <v>OPAC</v>
      </c>
    </row>
    <row r="61" spans="2:12" ht="37.5">
      <c r="B61" s="1" t="s">
        <v>5</v>
      </c>
      <c r="C61" s="4" t="s">
        <v>6</v>
      </c>
      <c r="D61" s="4" t="s">
        <v>14</v>
      </c>
      <c r="E61" s="4" t="s">
        <v>8</v>
      </c>
      <c r="F61" s="4" t="s">
        <v>9</v>
      </c>
      <c r="G61" s="4" t="s">
        <v>10</v>
      </c>
      <c r="H61" s="18" t="s">
        <v>880</v>
      </c>
      <c r="J61">
        <v>872334</v>
      </c>
      <c r="L61" s="17" t="str">
        <f t="shared" si="1"/>
        <v>OPAC</v>
      </c>
    </row>
    <row r="62" spans="2:12" ht="37.5">
      <c r="B62" s="1" t="s">
        <v>5</v>
      </c>
      <c r="C62" s="4" t="s">
        <v>6</v>
      </c>
      <c r="D62" s="4" t="s">
        <v>14</v>
      </c>
      <c r="E62" s="4" t="s">
        <v>8</v>
      </c>
      <c r="F62" s="4" t="s">
        <v>9</v>
      </c>
      <c r="G62" s="4" t="s">
        <v>10</v>
      </c>
      <c r="H62" s="18" t="s">
        <v>880</v>
      </c>
      <c r="J62">
        <v>872334</v>
      </c>
      <c r="L62" s="17" t="str">
        <f t="shared" si="1"/>
        <v>OPAC</v>
      </c>
    </row>
    <row r="63" spans="2:12" ht="37.5">
      <c r="B63" s="1" t="s">
        <v>5</v>
      </c>
      <c r="C63" s="4" t="s">
        <v>6</v>
      </c>
      <c r="D63" s="4" t="s">
        <v>14</v>
      </c>
      <c r="E63" s="4" t="s">
        <v>8</v>
      </c>
      <c r="F63" s="4" t="s">
        <v>9</v>
      </c>
      <c r="G63" s="4" t="s">
        <v>10</v>
      </c>
      <c r="H63" s="18" t="s">
        <v>880</v>
      </c>
      <c r="J63">
        <v>872334</v>
      </c>
      <c r="L63" s="17" t="str">
        <f t="shared" si="1"/>
        <v>OPAC</v>
      </c>
    </row>
    <row r="64" spans="2:12" ht="37.5">
      <c r="B64" s="1" t="s">
        <v>5</v>
      </c>
      <c r="C64" s="4" t="s">
        <v>6</v>
      </c>
      <c r="D64" s="4" t="s">
        <v>14</v>
      </c>
      <c r="E64" s="4" t="s">
        <v>8</v>
      </c>
      <c r="F64" s="4" t="s">
        <v>9</v>
      </c>
      <c r="G64" s="4" t="s">
        <v>10</v>
      </c>
      <c r="H64" s="18" t="s">
        <v>880</v>
      </c>
      <c r="J64">
        <v>872334</v>
      </c>
      <c r="L64" s="17" t="str">
        <f t="shared" si="1"/>
        <v>OPAC</v>
      </c>
    </row>
    <row r="65" spans="2:12" ht="37.5">
      <c r="B65" s="1" t="s">
        <v>5</v>
      </c>
      <c r="C65" s="4" t="s">
        <v>6</v>
      </c>
      <c r="D65" s="4" t="s">
        <v>14</v>
      </c>
      <c r="E65" s="4" t="s">
        <v>8</v>
      </c>
      <c r="F65" s="4" t="s">
        <v>9</v>
      </c>
      <c r="G65" s="4" t="s">
        <v>10</v>
      </c>
      <c r="H65" s="18" t="s">
        <v>880</v>
      </c>
      <c r="J65">
        <v>872334</v>
      </c>
      <c r="L65" s="17" t="str">
        <f t="shared" si="1"/>
        <v>OPAC</v>
      </c>
    </row>
    <row r="66" spans="2:8" ht="56.25">
      <c r="B66" s="1" t="s">
        <v>5</v>
      </c>
      <c r="C66" s="4" t="s">
        <v>57</v>
      </c>
      <c r="D66" s="4" t="s">
        <v>58</v>
      </c>
      <c r="E66" s="4" t="s">
        <v>32</v>
      </c>
      <c r="F66" s="4" t="s">
        <v>9</v>
      </c>
      <c r="G66" s="4" t="s">
        <v>59</v>
      </c>
      <c r="H66" s="18" t="s">
        <v>881</v>
      </c>
    </row>
    <row r="67" spans="2:8" ht="56.25">
      <c r="B67" s="1" t="s">
        <v>5</v>
      </c>
      <c r="C67" s="4" t="s">
        <v>60</v>
      </c>
      <c r="D67" s="4" t="s">
        <v>58</v>
      </c>
      <c r="E67" s="4" t="s">
        <v>32</v>
      </c>
      <c r="F67" s="4" t="s">
        <v>9</v>
      </c>
      <c r="G67" s="4" t="s">
        <v>59</v>
      </c>
      <c r="H67" s="18" t="s">
        <v>881</v>
      </c>
    </row>
    <row r="68" spans="2:8" ht="56.25">
      <c r="B68" s="1" t="s">
        <v>5</v>
      </c>
      <c r="C68" s="4" t="s">
        <v>61</v>
      </c>
      <c r="D68" s="4" t="s">
        <v>58</v>
      </c>
      <c r="E68" s="4" t="s">
        <v>62</v>
      </c>
      <c r="F68" s="4" t="s">
        <v>9</v>
      </c>
      <c r="G68" s="4" t="s">
        <v>59</v>
      </c>
      <c r="H68" s="18" t="s">
        <v>881</v>
      </c>
    </row>
    <row r="69" spans="2:8" ht="56.25">
      <c r="B69" s="1" t="s">
        <v>5</v>
      </c>
      <c r="C69" s="4" t="s">
        <v>63</v>
      </c>
      <c r="D69" s="4" t="s">
        <v>58</v>
      </c>
      <c r="E69" s="4" t="s">
        <v>62</v>
      </c>
      <c r="F69" s="4" t="s">
        <v>9</v>
      </c>
      <c r="G69" s="4" t="s">
        <v>59</v>
      </c>
      <c r="H69" s="18" t="s">
        <v>881</v>
      </c>
    </row>
    <row r="70" spans="2:8" ht="56.25">
      <c r="B70" s="1" t="s">
        <v>5</v>
      </c>
      <c r="C70" s="4" t="s">
        <v>64</v>
      </c>
      <c r="D70" s="4" t="s">
        <v>58</v>
      </c>
      <c r="E70" s="4" t="s">
        <v>62</v>
      </c>
      <c r="F70" s="4" t="s">
        <v>9</v>
      </c>
      <c r="G70" s="4" t="s">
        <v>59</v>
      </c>
      <c r="H70" s="18" t="s">
        <v>881</v>
      </c>
    </row>
    <row r="71" spans="2:12" ht="56.25">
      <c r="B71" s="1" t="s">
        <v>5</v>
      </c>
      <c r="C71" s="4" t="s">
        <v>65</v>
      </c>
      <c r="D71" s="4" t="s">
        <v>66</v>
      </c>
      <c r="E71" s="4" t="s">
        <v>32</v>
      </c>
      <c r="F71" s="4" t="s">
        <v>9</v>
      </c>
      <c r="G71" s="4" t="s">
        <v>67</v>
      </c>
      <c r="H71" s="18" t="s">
        <v>880</v>
      </c>
      <c r="J71">
        <v>883141</v>
      </c>
      <c r="K71">
        <v>7</v>
      </c>
      <c r="L71" s="17" t="str">
        <f>HYPERLINK("http://klibs1.kj.yamagata-u.ac.jp/mylimedio/search/search.do?keyword=%23ID%3D"&amp;J71,"工学部図書館に所蔵あり")</f>
        <v>工学部図書館に所蔵あり</v>
      </c>
    </row>
    <row r="72" spans="2:12" ht="56.25">
      <c r="B72" s="1" t="s">
        <v>5</v>
      </c>
      <c r="C72" s="4" t="s">
        <v>65</v>
      </c>
      <c r="D72" s="4" t="s">
        <v>66</v>
      </c>
      <c r="E72" s="4" t="s">
        <v>32</v>
      </c>
      <c r="F72" s="4" t="s">
        <v>9</v>
      </c>
      <c r="G72" s="5" t="s">
        <v>68</v>
      </c>
      <c r="H72" s="18" t="s">
        <v>880</v>
      </c>
      <c r="J72">
        <v>879108</v>
      </c>
      <c r="L72" s="17" t="str">
        <f>HYPERLINK("http://klibs1.kj.yamagata-u.ac.jp/mylimedio/search/search.do?keyword=%23ID%3D"&amp;J72,"OPAC")</f>
        <v>OPAC</v>
      </c>
    </row>
    <row r="73" spans="2:12" ht="37.5">
      <c r="B73" s="1" t="s">
        <v>5</v>
      </c>
      <c r="C73" s="4" t="s">
        <v>69</v>
      </c>
      <c r="D73" s="4" t="s">
        <v>70</v>
      </c>
      <c r="E73" s="4" t="s">
        <v>32</v>
      </c>
      <c r="F73" s="4" t="s">
        <v>9</v>
      </c>
      <c r="G73" s="4" t="s">
        <v>71</v>
      </c>
      <c r="H73" s="18" t="s">
        <v>880</v>
      </c>
      <c r="J73">
        <v>765592</v>
      </c>
      <c r="L73" s="17" t="str">
        <f>HYPERLINK("http://klibs1.kj.yamagata-u.ac.jp/mylimedio/search/search.do?keyword=%23ID%3D"&amp;J73,"OPAC")</f>
        <v>OPAC</v>
      </c>
    </row>
    <row r="74" spans="2:12" ht="37.5">
      <c r="B74" s="1" t="s">
        <v>5</v>
      </c>
      <c r="C74" s="4" t="s">
        <v>69</v>
      </c>
      <c r="D74" s="4" t="s">
        <v>70</v>
      </c>
      <c r="E74" s="4" t="s">
        <v>32</v>
      </c>
      <c r="F74" s="4" t="s">
        <v>9</v>
      </c>
      <c r="G74" s="5" t="s">
        <v>72</v>
      </c>
      <c r="H74" s="18" t="s">
        <v>880</v>
      </c>
      <c r="J74">
        <v>879108</v>
      </c>
      <c r="L74" s="17" t="str">
        <f>HYPERLINK("http://klibs1.kj.yamagata-u.ac.jp/mylimedio/search/search.do?keyword=%23ID%3D"&amp;J74,"OPAC")</f>
        <v>OPAC</v>
      </c>
    </row>
    <row r="75" spans="2:8" ht="18.75">
      <c r="B75" s="1" t="s">
        <v>5</v>
      </c>
      <c r="C75" s="4" t="s">
        <v>73</v>
      </c>
      <c r="D75" s="4" t="s">
        <v>74</v>
      </c>
      <c r="E75" s="4" t="s">
        <v>32</v>
      </c>
      <c r="F75" s="4" t="s">
        <v>9</v>
      </c>
      <c r="G75" s="4" t="s">
        <v>75</v>
      </c>
      <c r="H75" s="18" t="s">
        <v>881</v>
      </c>
    </row>
    <row r="76" spans="2:12" ht="18.75">
      <c r="B76" s="1" t="s">
        <v>5</v>
      </c>
      <c r="C76" s="4" t="s">
        <v>73</v>
      </c>
      <c r="D76" s="4" t="s">
        <v>74</v>
      </c>
      <c r="E76" s="4" t="s">
        <v>32</v>
      </c>
      <c r="F76" s="4" t="s">
        <v>9</v>
      </c>
      <c r="G76" s="5" t="s">
        <v>76</v>
      </c>
      <c r="H76" s="18" t="s">
        <v>880</v>
      </c>
      <c r="J76">
        <v>879108</v>
      </c>
      <c r="L76" s="17" t="str">
        <f aca="true" t="shared" si="2" ref="L76:L95">HYPERLINK("http://klibs1.kj.yamagata-u.ac.jp/mylimedio/search/search.do?keyword=%23ID%3D"&amp;J76,"OPAC")</f>
        <v>OPAC</v>
      </c>
    </row>
    <row r="77" spans="2:12" ht="18.75">
      <c r="B77" s="1" t="s">
        <v>5</v>
      </c>
      <c r="C77" s="4" t="s">
        <v>77</v>
      </c>
      <c r="D77" s="4" t="s">
        <v>78</v>
      </c>
      <c r="E77" s="4" t="s">
        <v>32</v>
      </c>
      <c r="F77" s="4" t="s">
        <v>9</v>
      </c>
      <c r="G77" s="4" t="s">
        <v>79</v>
      </c>
      <c r="H77" s="18" t="s">
        <v>880</v>
      </c>
      <c r="J77">
        <v>868966</v>
      </c>
      <c r="L77" s="17" t="str">
        <f t="shared" si="2"/>
        <v>OPAC</v>
      </c>
    </row>
    <row r="78" spans="2:12" ht="18.75">
      <c r="B78" s="1" t="s">
        <v>5</v>
      </c>
      <c r="C78" s="4" t="s">
        <v>77</v>
      </c>
      <c r="D78" s="4" t="s">
        <v>78</v>
      </c>
      <c r="E78" s="4" t="s">
        <v>32</v>
      </c>
      <c r="F78" s="4" t="s">
        <v>9</v>
      </c>
      <c r="G78" s="5" t="s">
        <v>80</v>
      </c>
      <c r="H78" s="18" t="s">
        <v>880</v>
      </c>
      <c r="J78">
        <v>778949</v>
      </c>
      <c r="L78" s="17" t="str">
        <f t="shared" si="2"/>
        <v>OPAC</v>
      </c>
    </row>
    <row r="79" spans="2:12" ht="18.75">
      <c r="B79" s="1" t="s">
        <v>5</v>
      </c>
      <c r="C79" s="4" t="s">
        <v>77</v>
      </c>
      <c r="D79" s="4" t="s">
        <v>78</v>
      </c>
      <c r="E79" s="4" t="s">
        <v>32</v>
      </c>
      <c r="F79" s="4" t="s">
        <v>9</v>
      </c>
      <c r="G79" s="5" t="s">
        <v>81</v>
      </c>
      <c r="H79" s="18" t="s">
        <v>880</v>
      </c>
      <c r="J79">
        <v>801899</v>
      </c>
      <c r="L79" s="17" t="str">
        <f t="shared" si="2"/>
        <v>OPAC</v>
      </c>
    </row>
    <row r="80" spans="2:12" ht="18.75">
      <c r="B80" s="1" t="s">
        <v>5</v>
      </c>
      <c r="C80" s="4" t="s">
        <v>77</v>
      </c>
      <c r="D80" s="4" t="s">
        <v>78</v>
      </c>
      <c r="E80" s="4" t="s">
        <v>32</v>
      </c>
      <c r="F80" s="4" t="s">
        <v>9</v>
      </c>
      <c r="G80" s="5" t="s">
        <v>82</v>
      </c>
      <c r="H80" s="18" t="s">
        <v>880</v>
      </c>
      <c r="J80">
        <v>835070</v>
      </c>
      <c r="L80" s="17" t="str">
        <f t="shared" si="2"/>
        <v>OPAC</v>
      </c>
    </row>
    <row r="81" spans="2:12" ht="18.75">
      <c r="B81" s="1" t="s">
        <v>5</v>
      </c>
      <c r="C81" s="4" t="s">
        <v>77</v>
      </c>
      <c r="D81" s="4" t="s">
        <v>78</v>
      </c>
      <c r="E81" s="4" t="s">
        <v>32</v>
      </c>
      <c r="F81" s="4" t="s">
        <v>9</v>
      </c>
      <c r="G81" s="5" t="s">
        <v>83</v>
      </c>
      <c r="H81" s="18" t="s">
        <v>880</v>
      </c>
      <c r="J81">
        <v>865977</v>
      </c>
      <c r="L81" s="17" t="str">
        <f t="shared" si="2"/>
        <v>OPAC</v>
      </c>
    </row>
    <row r="82" spans="2:12" ht="37.5">
      <c r="B82" s="1" t="s">
        <v>5</v>
      </c>
      <c r="C82" s="4" t="s">
        <v>77</v>
      </c>
      <c r="D82" s="4" t="s">
        <v>84</v>
      </c>
      <c r="E82" s="4" t="s">
        <v>32</v>
      </c>
      <c r="F82" s="4" t="s">
        <v>9</v>
      </c>
      <c r="G82" s="4" t="s">
        <v>85</v>
      </c>
      <c r="H82" s="18" t="s">
        <v>880</v>
      </c>
      <c r="J82">
        <v>883523</v>
      </c>
      <c r="L82" s="17" t="str">
        <f t="shared" si="2"/>
        <v>OPAC</v>
      </c>
    </row>
    <row r="83" spans="2:12" ht="18.75">
      <c r="B83" s="1" t="s">
        <v>5</v>
      </c>
      <c r="C83" s="4" t="s">
        <v>77</v>
      </c>
      <c r="D83" s="4" t="s">
        <v>84</v>
      </c>
      <c r="E83" s="4" t="s">
        <v>32</v>
      </c>
      <c r="F83" s="4" t="s">
        <v>9</v>
      </c>
      <c r="G83" s="5" t="s">
        <v>80</v>
      </c>
      <c r="H83" s="18" t="s">
        <v>880</v>
      </c>
      <c r="J83">
        <v>778949</v>
      </c>
      <c r="L83" s="17" t="str">
        <f t="shared" si="2"/>
        <v>OPAC</v>
      </c>
    </row>
    <row r="84" spans="2:12" ht="18.75">
      <c r="B84" s="1" t="s">
        <v>5</v>
      </c>
      <c r="C84" s="4" t="s">
        <v>77</v>
      </c>
      <c r="D84" s="4" t="s">
        <v>84</v>
      </c>
      <c r="E84" s="4" t="s">
        <v>32</v>
      </c>
      <c r="F84" s="4" t="s">
        <v>9</v>
      </c>
      <c r="G84" s="5" t="s">
        <v>81</v>
      </c>
      <c r="H84" s="18" t="s">
        <v>880</v>
      </c>
      <c r="J84">
        <v>801899</v>
      </c>
      <c r="L84" s="17" t="str">
        <f t="shared" si="2"/>
        <v>OPAC</v>
      </c>
    </row>
    <row r="85" spans="2:12" ht="18.75">
      <c r="B85" s="1" t="s">
        <v>5</v>
      </c>
      <c r="C85" s="4" t="s">
        <v>77</v>
      </c>
      <c r="D85" s="4" t="s">
        <v>86</v>
      </c>
      <c r="E85" s="4" t="s">
        <v>32</v>
      </c>
      <c r="F85" s="4" t="s">
        <v>9</v>
      </c>
      <c r="G85" s="4" t="s">
        <v>87</v>
      </c>
      <c r="H85" s="18" t="s">
        <v>880</v>
      </c>
      <c r="J85">
        <v>879110</v>
      </c>
      <c r="L85" s="17" t="str">
        <f t="shared" si="2"/>
        <v>OPAC</v>
      </c>
    </row>
    <row r="86" spans="2:12" ht="18.75">
      <c r="B86" s="1" t="s">
        <v>5</v>
      </c>
      <c r="C86" s="4" t="s">
        <v>77</v>
      </c>
      <c r="D86" s="4" t="s">
        <v>86</v>
      </c>
      <c r="E86" s="4" t="s">
        <v>32</v>
      </c>
      <c r="F86" s="4" t="s">
        <v>9</v>
      </c>
      <c r="G86" s="5" t="s">
        <v>80</v>
      </c>
      <c r="H86" s="18" t="s">
        <v>880</v>
      </c>
      <c r="J86">
        <v>778949</v>
      </c>
      <c r="L86" s="17" t="str">
        <f t="shared" si="2"/>
        <v>OPAC</v>
      </c>
    </row>
    <row r="87" spans="2:12" ht="18.75">
      <c r="B87" s="1" t="s">
        <v>5</v>
      </c>
      <c r="C87" s="4" t="s">
        <v>77</v>
      </c>
      <c r="D87" s="4" t="s">
        <v>86</v>
      </c>
      <c r="E87" s="4" t="s">
        <v>32</v>
      </c>
      <c r="F87" s="4" t="s">
        <v>9</v>
      </c>
      <c r="G87" s="5" t="s">
        <v>81</v>
      </c>
      <c r="H87" s="18" t="s">
        <v>880</v>
      </c>
      <c r="J87">
        <v>801899</v>
      </c>
      <c r="L87" s="17" t="str">
        <f t="shared" si="2"/>
        <v>OPAC</v>
      </c>
    </row>
    <row r="88" spans="2:12" ht="18.75">
      <c r="B88" s="1" t="s">
        <v>5</v>
      </c>
      <c r="C88" s="4" t="s">
        <v>88</v>
      </c>
      <c r="D88" s="4" t="s">
        <v>89</v>
      </c>
      <c r="E88" s="4" t="s">
        <v>32</v>
      </c>
      <c r="F88" s="4" t="s">
        <v>9</v>
      </c>
      <c r="G88" s="4" t="s">
        <v>90</v>
      </c>
      <c r="H88" s="18" t="s">
        <v>880</v>
      </c>
      <c r="J88">
        <v>863263</v>
      </c>
      <c r="L88" s="17" t="str">
        <f t="shared" si="2"/>
        <v>OPAC</v>
      </c>
    </row>
    <row r="89" spans="2:12" ht="37.5">
      <c r="B89" s="1" t="s">
        <v>5</v>
      </c>
      <c r="C89" s="4" t="s">
        <v>91</v>
      </c>
      <c r="D89" s="4" t="s">
        <v>92</v>
      </c>
      <c r="E89" s="4" t="s">
        <v>32</v>
      </c>
      <c r="F89" s="4" t="s">
        <v>9</v>
      </c>
      <c r="G89" s="4" t="s">
        <v>93</v>
      </c>
      <c r="H89" s="18" t="s">
        <v>880</v>
      </c>
      <c r="J89">
        <v>879155</v>
      </c>
      <c r="L89" s="17" t="str">
        <f t="shared" si="2"/>
        <v>OPAC</v>
      </c>
    </row>
    <row r="90" spans="2:12" ht="37.5">
      <c r="B90" s="1" t="s">
        <v>5</v>
      </c>
      <c r="C90" s="4" t="s">
        <v>91</v>
      </c>
      <c r="D90" s="4" t="s">
        <v>92</v>
      </c>
      <c r="E90" s="4" t="s">
        <v>32</v>
      </c>
      <c r="F90" s="4" t="s">
        <v>9</v>
      </c>
      <c r="G90" s="5" t="s">
        <v>94</v>
      </c>
      <c r="H90" s="18" t="s">
        <v>880</v>
      </c>
      <c r="J90">
        <v>276088</v>
      </c>
      <c r="L90" s="17" t="str">
        <f t="shared" si="2"/>
        <v>OPAC</v>
      </c>
    </row>
    <row r="91" spans="2:12" ht="37.5">
      <c r="B91" s="1" t="s">
        <v>5</v>
      </c>
      <c r="C91" s="4" t="s">
        <v>91</v>
      </c>
      <c r="D91" s="4" t="s">
        <v>92</v>
      </c>
      <c r="E91" s="4" t="s">
        <v>32</v>
      </c>
      <c r="F91" s="4" t="s">
        <v>9</v>
      </c>
      <c r="G91" s="5" t="s">
        <v>95</v>
      </c>
      <c r="H91" s="18" t="s">
        <v>880</v>
      </c>
      <c r="J91">
        <v>849786</v>
      </c>
      <c r="L91" s="17" t="str">
        <f t="shared" si="2"/>
        <v>OPAC</v>
      </c>
    </row>
    <row r="92" spans="2:12" ht="37.5">
      <c r="B92" s="1" t="s">
        <v>5</v>
      </c>
      <c r="C92" s="4" t="s">
        <v>91</v>
      </c>
      <c r="D92" s="4" t="s">
        <v>96</v>
      </c>
      <c r="E92" s="4" t="s">
        <v>32</v>
      </c>
      <c r="F92" s="4" t="s">
        <v>9</v>
      </c>
      <c r="G92" s="4" t="s">
        <v>97</v>
      </c>
      <c r="H92" s="18" t="s">
        <v>880</v>
      </c>
      <c r="J92">
        <v>879155</v>
      </c>
      <c r="L92" s="17" t="str">
        <f t="shared" si="2"/>
        <v>OPAC</v>
      </c>
    </row>
    <row r="93" spans="2:12" ht="37.5">
      <c r="B93" s="1" t="s">
        <v>5</v>
      </c>
      <c r="C93" s="4" t="s">
        <v>91</v>
      </c>
      <c r="D93" s="4" t="s">
        <v>98</v>
      </c>
      <c r="E93" s="4" t="s">
        <v>32</v>
      </c>
      <c r="F93" s="4" t="s">
        <v>9</v>
      </c>
      <c r="G93" s="4" t="s">
        <v>99</v>
      </c>
      <c r="H93" s="18" t="s">
        <v>880</v>
      </c>
      <c r="J93">
        <v>879155</v>
      </c>
      <c r="L93" s="17" t="str">
        <f t="shared" si="2"/>
        <v>OPAC</v>
      </c>
    </row>
    <row r="94" spans="2:12" ht="37.5">
      <c r="B94" s="1" t="s">
        <v>5</v>
      </c>
      <c r="C94" s="4" t="s">
        <v>91</v>
      </c>
      <c r="D94" s="4" t="s">
        <v>100</v>
      </c>
      <c r="E94" s="4" t="s">
        <v>32</v>
      </c>
      <c r="F94" s="4" t="s">
        <v>9</v>
      </c>
      <c r="G94" s="4" t="s">
        <v>101</v>
      </c>
      <c r="H94" s="18" t="s">
        <v>880</v>
      </c>
      <c r="J94">
        <v>879155</v>
      </c>
      <c r="L94" s="17" t="str">
        <f t="shared" si="2"/>
        <v>OPAC</v>
      </c>
    </row>
    <row r="95" spans="2:12" ht="37.5">
      <c r="B95" s="1" t="s">
        <v>5</v>
      </c>
      <c r="C95" s="4" t="s">
        <v>91</v>
      </c>
      <c r="D95" s="4" t="s">
        <v>100</v>
      </c>
      <c r="E95" s="4" t="s">
        <v>32</v>
      </c>
      <c r="F95" s="4" t="s">
        <v>9</v>
      </c>
      <c r="G95" s="5" t="s">
        <v>102</v>
      </c>
      <c r="H95" s="18" t="s">
        <v>880</v>
      </c>
      <c r="J95">
        <v>750790</v>
      </c>
      <c r="L95" s="17" t="str">
        <f t="shared" si="2"/>
        <v>OPAC</v>
      </c>
    </row>
    <row r="96" spans="2:8" ht="37.5">
      <c r="B96" s="1" t="s">
        <v>5</v>
      </c>
      <c r="C96" s="4" t="s">
        <v>91</v>
      </c>
      <c r="D96" s="4" t="s">
        <v>103</v>
      </c>
      <c r="E96" s="4" t="s">
        <v>32</v>
      </c>
      <c r="F96" s="4" t="s">
        <v>9</v>
      </c>
      <c r="G96" s="4" t="s">
        <v>104</v>
      </c>
      <c r="H96" s="18" t="s">
        <v>881</v>
      </c>
    </row>
    <row r="97" spans="2:12" ht="37.5">
      <c r="B97" s="1" t="s">
        <v>5</v>
      </c>
      <c r="C97" s="4" t="s">
        <v>105</v>
      </c>
      <c r="D97" s="4" t="s">
        <v>106</v>
      </c>
      <c r="E97" s="4" t="s">
        <v>32</v>
      </c>
      <c r="F97" s="4" t="s">
        <v>9</v>
      </c>
      <c r="G97" s="4" t="s">
        <v>107</v>
      </c>
      <c r="H97" s="18" t="s">
        <v>880</v>
      </c>
      <c r="J97">
        <v>873836</v>
      </c>
      <c r="L97" s="17" t="str">
        <f>HYPERLINK("http://klibs1.kj.yamagata-u.ac.jp/mylimedio/search/search.do?keyword=%23ID%3D"&amp;J97,"OPAC")</f>
        <v>OPAC</v>
      </c>
    </row>
    <row r="98" spans="2:8" ht="37.5">
      <c r="B98" s="1" t="s">
        <v>5</v>
      </c>
      <c r="C98" s="4" t="s">
        <v>105</v>
      </c>
      <c r="D98" s="4" t="s">
        <v>106</v>
      </c>
      <c r="E98" s="4" t="s">
        <v>32</v>
      </c>
      <c r="F98" s="4" t="s">
        <v>9</v>
      </c>
      <c r="G98" s="5" t="s">
        <v>108</v>
      </c>
      <c r="H98" s="18" t="s">
        <v>881</v>
      </c>
    </row>
    <row r="99" spans="2:12" ht="37.5">
      <c r="B99" s="1" t="s">
        <v>5</v>
      </c>
      <c r="C99" s="4" t="s">
        <v>109</v>
      </c>
      <c r="D99" s="4" t="s">
        <v>110</v>
      </c>
      <c r="E99" s="4" t="s">
        <v>32</v>
      </c>
      <c r="F99" s="4" t="s">
        <v>9</v>
      </c>
      <c r="G99" s="4" t="s">
        <v>111</v>
      </c>
      <c r="H99" s="18" t="s">
        <v>880</v>
      </c>
      <c r="J99">
        <v>883533</v>
      </c>
      <c r="L99" s="17" t="str">
        <f>HYPERLINK("http://klibs1.kj.yamagata-u.ac.jp/mylimedio/search/search.do?keyword=%23ID%3D"&amp;J99,"OPAC")</f>
        <v>OPAC</v>
      </c>
    </row>
    <row r="100" spans="2:12" ht="37.5">
      <c r="B100" s="1" t="s">
        <v>5</v>
      </c>
      <c r="C100" s="4" t="s">
        <v>109</v>
      </c>
      <c r="D100" s="4" t="s">
        <v>110</v>
      </c>
      <c r="E100" s="4" t="s">
        <v>32</v>
      </c>
      <c r="F100" s="4" t="s">
        <v>9</v>
      </c>
      <c r="G100" s="5" t="s">
        <v>112</v>
      </c>
      <c r="H100" s="18" t="s">
        <v>880</v>
      </c>
      <c r="J100">
        <v>879108</v>
      </c>
      <c r="L100" s="17" t="str">
        <f>HYPERLINK("http://klibs1.kj.yamagata-u.ac.jp/mylimedio/search/search.do?keyword=%23ID%3D"&amp;J100,"OPAC")</f>
        <v>OPAC</v>
      </c>
    </row>
    <row r="101" spans="2:8" ht="56.25">
      <c r="B101" s="1" t="s">
        <v>5</v>
      </c>
      <c r="C101" s="4" t="s">
        <v>109</v>
      </c>
      <c r="D101" s="4" t="s">
        <v>113</v>
      </c>
      <c r="E101" s="4" t="s">
        <v>32</v>
      </c>
      <c r="F101" s="4" t="s">
        <v>9</v>
      </c>
      <c r="G101" s="4" t="s">
        <v>114</v>
      </c>
      <c r="H101" s="18" t="s">
        <v>881</v>
      </c>
    </row>
    <row r="102" spans="2:12" ht="56.25">
      <c r="B102" s="1" t="s">
        <v>5</v>
      </c>
      <c r="C102" s="4" t="s">
        <v>109</v>
      </c>
      <c r="D102" s="4" t="s">
        <v>113</v>
      </c>
      <c r="E102" s="4" t="s">
        <v>32</v>
      </c>
      <c r="F102" s="4" t="s">
        <v>9</v>
      </c>
      <c r="G102" s="5" t="s">
        <v>115</v>
      </c>
      <c r="H102" s="18" t="s">
        <v>880</v>
      </c>
      <c r="J102">
        <v>879108</v>
      </c>
      <c r="L102" s="17" t="str">
        <f>HYPERLINK("http://klibs1.kj.yamagata-u.ac.jp/mylimedio/search/search.do?keyword=%23ID%3D"&amp;J102,"OPAC")</f>
        <v>OPAC</v>
      </c>
    </row>
    <row r="103" spans="2:12" ht="37.5">
      <c r="B103" s="1" t="s">
        <v>5</v>
      </c>
      <c r="C103" s="4" t="s">
        <v>109</v>
      </c>
      <c r="D103" s="4" t="s">
        <v>116</v>
      </c>
      <c r="E103" s="4" t="s">
        <v>32</v>
      </c>
      <c r="F103" s="4" t="s">
        <v>9</v>
      </c>
      <c r="G103" s="4" t="s">
        <v>117</v>
      </c>
      <c r="H103" s="18" t="s">
        <v>880</v>
      </c>
      <c r="J103">
        <v>883141</v>
      </c>
      <c r="K103">
        <v>7</v>
      </c>
      <c r="L103" s="17" t="str">
        <f>HYPERLINK("http://klibs1.kj.yamagata-u.ac.jp/mylimedio/search/search.do?keyword=%23ID%3D"&amp;J103,"工学部図書館に所蔵あり")</f>
        <v>工学部図書館に所蔵あり</v>
      </c>
    </row>
    <row r="104" spans="2:12" ht="37.5">
      <c r="B104" s="1" t="s">
        <v>5</v>
      </c>
      <c r="C104" s="4" t="s">
        <v>109</v>
      </c>
      <c r="D104" s="4" t="s">
        <v>116</v>
      </c>
      <c r="E104" s="4" t="s">
        <v>32</v>
      </c>
      <c r="F104" s="4" t="s">
        <v>9</v>
      </c>
      <c r="G104" s="5" t="s">
        <v>118</v>
      </c>
      <c r="H104" s="18" t="s">
        <v>880</v>
      </c>
      <c r="J104">
        <v>879108</v>
      </c>
      <c r="L104" s="17" t="str">
        <f>HYPERLINK("http://klibs1.kj.yamagata-u.ac.jp/mylimedio/search/search.do?keyword=%23ID%3D"&amp;J104,"OPAC")</f>
        <v>OPAC</v>
      </c>
    </row>
    <row r="105" spans="2:12" ht="37.5">
      <c r="B105" s="1" t="s">
        <v>5</v>
      </c>
      <c r="C105" s="4" t="s">
        <v>109</v>
      </c>
      <c r="D105" s="4" t="s">
        <v>116</v>
      </c>
      <c r="E105" s="4" t="s">
        <v>32</v>
      </c>
      <c r="F105" s="4" t="s">
        <v>9</v>
      </c>
      <c r="G105" s="5" t="s">
        <v>119</v>
      </c>
      <c r="H105" s="18" t="s">
        <v>880</v>
      </c>
      <c r="J105">
        <v>801914</v>
      </c>
      <c r="L105" s="17" t="str">
        <f>HYPERLINK("http://klibs1.kj.yamagata-u.ac.jp/mylimedio/search/search.do?keyword=%23ID%3D"&amp;J105,"OPAC")</f>
        <v>OPAC</v>
      </c>
    </row>
    <row r="106" spans="2:12" ht="37.5">
      <c r="B106" s="1" t="s">
        <v>5</v>
      </c>
      <c r="C106" s="4" t="s">
        <v>109</v>
      </c>
      <c r="D106" s="4" t="s">
        <v>116</v>
      </c>
      <c r="E106" s="4" t="s">
        <v>32</v>
      </c>
      <c r="F106" s="4" t="s">
        <v>9</v>
      </c>
      <c r="G106" s="5" t="s">
        <v>120</v>
      </c>
      <c r="H106" s="18" t="s">
        <v>880</v>
      </c>
      <c r="J106">
        <v>865977</v>
      </c>
      <c r="L106" s="17" t="str">
        <f>HYPERLINK("http://klibs1.kj.yamagata-u.ac.jp/mylimedio/search/search.do?keyword=%23ID%3D"&amp;J106,"OPAC")</f>
        <v>OPAC</v>
      </c>
    </row>
    <row r="107" spans="2:12" ht="37.5">
      <c r="B107" s="1" t="s">
        <v>5</v>
      </c>
      <c r="C107" s="4" t="s">
        <v>109</v>
      </c>
      <c r="D107" s="4" t="s">
        <v>116</v>
      </c>
      <c r="E107" s="4" t="s">
        <v>32</v>
      </c>
      <c r="F107" s="4" t="s">
        <v>9</v>
      </c>
      <c r="G107" s="5" t="s">
        <v>121</v>
      </c>
      <c r="H107" s="18" t="s">
        <v>880</v>
      </c>
      <c r="J107">
        <v>801904</v>
      </c>
      <c r="L107" s="17" t="str">
        <f>HYPERLINK("http://klibs1.kj.yamagata-u.ac.jp/mylimedio/search/search.do?keyword=%23ID%3D"&amp;J107,"OPAC")</f>
        <v>OPAC</v>
      </c>
    </row>
    <row r="108" spans="2:8" ht="18.75">
      <c r="B108" s="1" t="s">
        <v>5</v>
      </c>
      <c r="C108" s="4" t="s">
        <v>109</v>
      </c>
      <c r="D108" s="4" t="s">
        <v>122</v>
      </c>
      <c r="E108" s="4" t="s">
        <v>32</v>
      </c>
      <c r="F108" s="4" t="s">
        <v>9</v>
      </c>
      <c r="G108" s="4" t="s">
        <v>123</v>
      </c>
      <c r="H108" s="18" t="s">
        <v>881</v>
      </c>
    </row>
    <row r="109" spans="2:12" ht="18.75">
      <c r="B109" s="1" t="s">
        <v>5</v>
      </c>
      <c r="C109" s="4" t="s">
        <v>109</v>
      </c>
      <c r="D109" s="4" t="s">
        <v>122</v>
      </c>
      <c r="E109" s="4" t="s">
        <v>32</v>
      </c>
      <c r="F109" s="4" t="s">
        <v>9</v>
      </c>
      <c r="G109" s="5" t="s">
        <v>124</v>
      </c>
      <c r="H109" s="18" t="s">
        <v>880</v>
      </c>
      <c r="J109">
        <v>879108</v>
      </c>
      <c r="L109" s="17" t="str">
        <f>HYPERLINK("http://klibs1.kj.yamagata-u.ac.jp/mylimedio/search/search.do?keyword=%23ID%3D"&amp;J109,"OPAC")</f>
        <v>OPAC</v>
      </c>
    </row>
    <row r="110" spans="2:12" ht="37.5">
      <c r="B110" s="1" t="s">
        <v>5</v>
      </c>
      <c r="C110" s="4" t="s">
        <v>77</v>
      </c>
      <c r="D110" s="4" t="s">
        <v>125</v>
      </c>
      <c r="E110" s="4" t="s">
        <v>32</v>
      </c>
      <c r="F110" s="4" t="s">
        <v>9</v>
      </c>
      <c r="G110" s="4" t="s">
        <v>126</v>
      </c>
      <c r="H110" s="18" t="s">
        <v>880</v>
      </c>
      <c r="J110">
        <v>868967</v>
      </c>
      <c r="L110" s="17" t="str">
        <f>HYPERLINK("http://klibs1.kj.yamagata-u.ac.jp/mylimedio/search/search.do?keyword=%23ID%3D"&amp;J110,"OPAC")</f>
        <v>OPAC</v>
      </c>
    </row>
    <row r="111" spans="2:12" ht="37.5">
      <c r="B111" s="1" t="s">
        <v>5</v>
      </c>
      <c r="C111" s="4" t="s">
        <v>77</v>
      </c>
      <c r="D111" s="4" t="s">
        <v>125</v>
      </c>
      <c r="E111" s="4" t="s">
        <v>32</v>
      </c>
      <c r="F111" s="4" t="s">
        <v>9</v>
      </c>
      <c r="G111" s="5" t="s">
        <v>80</v>
      </c>
      <c r="H111" s="18" t="s">
        <v>880</v>
      </c>
      <c r="J111">
        <v>778949</v>
      </c>
      <c r="L111" s="17" t="str">
        <f>HYPERLINK("http://klibs1.kj.yamagata-u.ac.jp/mylimedio/search/search.do?keyword=%23ID%3D"&amp;J111,"OPAC")</f>
        <v>OPAC</v>
      </c>
    </row>
    <row r="112" spans="2:12" ht="37.5">
      <c r="B112" s="1" t="s">
        <v>5</v>
      </c>
      <c r="C112" s="4" t="s">
        <v>77</v>
      </c>
      <c r="D112" s="4" t="s">
        <v>125</v>
      </c>
      <c r="E112" s="4" t="s">
        <v>32</v>
      </c>
      <c r="F112" s="4" t="s">
        <v>9</v>
      </c>
      <c r="G112" s="5" t="s">
        <v>127</v>
      </c>
      <c r="H112" s="18" t="s">
        <v>880</v>
      </c>
      <c r="J112">
        <v>801899</v>
      </c>
      <c r="L112" s="17" t="str">
        <f>HYPERLINK("http://klibs1.kj.yamagata-u.ac.jp/mylimedio/search/search.do?keyword=%23ID%3D"&amp;J112,"OPAC")</f>
        <v>OPAC</v>
      </c>
    </row>
    <row r="113" spans="2:8" ht="56.25">
      <c r="B113" s="1" t="s">
        <v>5</v>
      </c>
      <c r="C113" s="4" t="s">
        <v>30</v>
      </c>
      <c r="D113" s="4" t="s">
        <v>128</v>
      </c>
      <c r="E113" s="4" t="s">
        <v>32</v>
      </c>
      <c r="F113" s="4" t="s">
        <v>9</v>
      </c>
      <c r="G113" s="4" t="s">
        <v>33</v>
      </c>
      <c r="H113" s="18" t="s">
        <v>881</v>
      </c>
    </row>
    <row r="114" spans="2:8" ht="56.25">
      <c r="B114" s="1" t="s">
        <v>5</v>
      </c>
      <c r="C114" s="4" t="s">
        <v>30</v>
      </c>
      <c r="D114" s="4" t="s">
        <v>31</v>
      </c>
      <c r="E114" s="4" t="s">
        <v>32</v>
      </c>
      <c r="F114" s="4" t="s">
        <v>9</v>
      </c>
      <c r="G114" s="4" t="s">
        <v>33</v>
      </c>
      <c r="H114" s="18" t="s">
        <v>881</v>
      </c>
    </row>
    <row r="115" spans="2:12" ht="56.25">
      <c r="B115" s="1" t="s">
        <v>5</v>
      </c>
      <c r="C115" s="4" t="s">
        <v>129</v>
      </c>
      <c r="D115" s="4" t="s">
        <v>26</v>
      </c>
      <c r="E115" s="4" t="s">
        <v>8</v>
      </c>
      <c r="F115" s="4" t="s">
        <v>9</v>
      </c>
      <c r="G115" s="4" t="s">
        <v>130</v>
      </c>
      <c r="H115" s="18" t="s">
        <v>880</v>
      </c>
      <c r="J115">
        <v>848561</v>
      </c>
      <c r="L115" s="17" t="str">
        <f>HYPERLINK("http://klibs1.kj.yamagata-u.ac.jp/mylimedio/search/search.do?keyword=%23ID%3D"&amp;J115,"OPAC")</f>
        <v>OPAC</v>
      </c>
    </row>
    <row r="116" spans="2:8" ht="37.5">
      <c r="B116" s="1" t="s">
        <v>5</v>
      </c>
      <c r="C116" s="4" t="s">
        <v>129</v>
      </c>
      <c r="D116" s="4" t="s">
        <v>19</v>
      </c>
      <c r="E116" s="4" t="s">
        <v>8</v>
      </c>
      <c r="F116" s="4" t="s">
        <v>9</v>
      </c>
      <c r="G116" s="4" t="s">
        <v>20</v>
      </c>
      <c r="H116" s="18" t="s">
        <v>881</v>
      </c>
    </row>
    <row r="117" spans="2:12" ht="37.5">
      <c r="B117" s="1" t="s">
        <v>5</v>
      </c>
      <c r="C117" s="4" t="s">
        <v>129</v>
      </c>
      <c r="D117" s="4" t="s">
        <v>131</v>
      </c>
      <c r="E117" s="4" t="s">
        <v>8</v>
      </c>
      <c r="F117" s="4" t="s">
        <v>9</v>
      </c>
      <c r="G117" s="4" t="s">
        <v>132</v>
      </c>
      <c r="H117" s="18" t="s">
        <v>880</v>
      </c>
      <c r="J117">
        <v>862090</v>
      </c>
      <c r="L117" s="17" t="str">
        <f>HYPERLINK("http://klibs1.kj.yamagata-u.ac.jp/mylimedio/search/search.do?keyword=%23ID%3D"&amp;J117,"OPAC")</f>
        <v>OPAC</v>
      </c>
    </row>
    <row r="118" spans="2:8" ht="56.25">
      <c r="B118" s="1" t="s">
        <v>5</v>
      </c>
      <c r="C118" s="4" t="s">
        <v>129</v>
      </c>
      <c r="D118" s="4" t="s">
        <v>133</v>
      </c>
      <c r="E118" s="4" t="s">
        <v>8</v>
      </c>
      <c r="F118" s="4" t="s">
        <v>9</v>
      </c>
      <c r="G118" s="4" t="s">
        <v>134</v>
      </c>
      <c r="H118" s="18" t="s">
        <v>881</v>
      </c>
    </row>
    <row r="119" spans="2:12" ht="37.5">
      <c r="B119" s="1" t="s">
        <v>5</v>
      </c>
      <c r="C119" s="4" t="s">
        <v>129</v>
      </c>
      <c r="D119" s="4" t="s">
        <v>135</v>
      </c>
      <c r="E119" s="4" t="s">
        <v>8</v>
      </c>
      <c r="F119" s="4" t="s">
        <v>9</v>
      </c>
      <c r="G119" s="4" t="s">
        <v>136</v>
      </c>
      <c r="H119" s="18" t="s">
        <v>880</v>
      </c>
      <c r="J119">
        <v>845292</v>
      </c>
      <c r="L119" s="17" t="str">
        <f>HYPERLINK("http://klibs1.kj.yamagata-u.ac.jp/mylimedio/search/search.do?keyword=%23ID%3D"&amp;J119,"OPAC")</f>
        <v>OPAC</v>
      </c>
    </row>
    <row r="120" spans="2:8" ht="37.5">
      <c r="B120" s="1" t="s">
        <v>5</v>
      </c>
      <c r="C120" s="4" t="s">
        <v>129</v>
      </c>
      <c r="D120" s="4" t="s">
        <v>137</v>
      </c>
      <c r="E120" s="4" t="s">
        <v>8</v>
      </c>
      <c r="F120" s="4" t="s">
        <v>9</v>
      </c>
      <c r="G120" s="4" t="s">
        <v>138</v>
      </c>
      <c r="H120" s="18" t="s">
        <v>881</v>
      </c>
    </row>
    <row r="121" spans="2:12" ht="37.5">
      <c r="B121" s="1" t="s">
        <v>5</v>
      </c>
      <c r="C121" s="4" t="s">
        <v>129</v>
      </c>
      <c r="D121" s="4" t="s">
        <v>139</v>
      </c>
      <c r="E121" s="4" t="s">
        <v>8</v>
      </c>
      <c r="F121" s="4" t="s">
        <v>9</v>
      </c>
      <c r="G121" s="4" t="s">
        <v>140</v>
      </c>
      <c r="H121" s="18" t="s">
        <v>880</v>
      </c>
      <c r="J121">
        <v>868983</v>
      </c>
      <c r="L121" s="17" t="str">
        <f>HYPERLINK("http://klibs1.kj.yamagata-u.ac.jp/mylimedio/search/search.do?keyword=%23ID%3D"&amp;J121,"OPAC")</f>
        <v>OPAC</v>
      </c>
    </row>
    <row r="122" spans="2:8" ht="37.5">
      <c r="B122" s="1" t="s">
        <v>5</v>
      </c>
      <c r="C122" s="4" t="s">
        <v>129</v>
      </c>
      <c r="D122" s="4" t="s">
        <v>19</v>
      </c>
      <c r="E122" s="4" t="s">
        <v>8</v>
      </c>
      <c r="F122" s="4" t="s">
        <v>9</v>
      </c>
      <c r="G122" s="4" t="s">
        <v>20</v>
      </c>
      <c r="H122" s="18" t="s">
        <v>881</v>
      </c>
    </row>
    <row r="123" spans="2:12" ht="56.25">
      <c r="B123" s="1" t="s">
        <v>5</v>
      </c>
      <c r="C123" s="4" t="s">
        <v>129</v>
      </c>
      <c r="D123" s="4" t="s">
        <v>26</v>
      </c>
      <c r="E123" s="4" t="s">
        <v>8</v>
      </c>
      <c r="F123" s="4" t="s">
        <v>9</v>
      </c>
      <c r="G123" s="4" t="s">
        <v>130</v>
      </c>
      <c r="H123" s="18" t="s">
        <v>880</v>
      </c>
      <c r="J123">
        <v>848561</v>
      </c>
      <c r="L123" s="17" t="str">
        <f>HYPERLINK("http://klibs1.kj.yamagata-u.ac.jp/mylimedio/search/search.do?keyword=%23ID%3D"&amp;J123,"OPAC")</f>
        <v>OPAC</v>
      </c>
    </row>
    <row r="124" spans="2:12" ht="37.5">
      <c r="B124" s="1" t="s">
        <v>5</v>
      </c>
      <c r="C124" s="4" t="s">
        <v>129</v>
      </c>
      <c r="D124" s="4" t="s">
        <v>139</v>
      </c>
      <c r="E124" s="4" t="s">
        <v>8</v>
      </c>
      <c r="F124" s="4" t="s">
        <v>9</v>
      </c>
      <c r="G124" s="4" t="s">
        <v>140</v>
      </c>
      <c r="H124" s="18" t="s">
        <v>880</v>
      </c>
      <c r="J124">
        <v>868983</v>
      </c>
      <c r="L124" s="17" t="str">
        <f>HYPERLINK("http://klibs1.kj.yamagata-u.ac.jp/mylimedio/search/search.do?keyword=%23ID%3D"&amp;J124,"OPAC")</f>
        <v>OPAC</v>
      </c>
    </row>
    <row r="125" spans="2:8" ht="56.25">
      <c r="B125" s="1" t="s">
        <v>5</v>
      </c>
      <c r="C125" s="4" t="s">
        <v>129</v>
      </c>
      <c r="D125" s="4" t="s">
        <v>133</v>
      </c>
      <c r="E125" s="4" t="s">
        <v>8</v>
      </c>
      <c r="F125" s="4" t="s">
        <v>9</v>
      </c>
      <c r="G125" s="4" t="s">
        <v>141</v>
      </c>
      <c r="H125" s="18" t="s">
        <v>881</v>
      </c>
    </row>
    <row r="126" spans="2:8" ht="37.5">
      <c r="B126" s="1" t="s">
        <v>5</v>
      </c>
      <c r="C126" s="4" t="s">
        <v>129</v>
      </c>
      <c r="D126" s="4" t="s">
        <v>137</v>
      </c>
      <c r="E126" s="4" t="s">
        <v>8</v>
      </c>
      <c r="F126" s="4" t="s">
        <v>9</v>
      </c>
      <c r="G126" s="4" t="s">
        <v>142</v>
      </c>
      <c r="H126" s="18" t="s">
        <v>881</v>
      </c>
    </row>
    <row r="127" spans="2:12" ht="37.5">
      <c r="B127" s="1" t="s">
        <v>5</v>
      </c>
      <c r="C127" s="4" t="s">
        <v>143</v>
      </c>
      <c r="D127" s="4" t="s">
        <v>144</v>
      </c>
      <c r="E127" s="4" t="s">
        <v>32</v>
      </c>
      <c r="F127" s="4" t="s">
        <v>9</v>
      </c>
      <c r="G127" s="4" t="s">
        <v>145</v>
      </c>
      <c r="H127" s="18" t="s">
        <v>880</v>
      </c>
      <c r="J127">
        <v>769163</v>
      </c>
      <c r="L127" s="17" t="str">
        <f>HYPERLINK("http://klibs1.kj.yamagata-u.ac.jp/mylimedio/search/search.do?keyword=%23ID%3D"&amp;J127,"OPAC")</f>
        <v>OPAC</v>
      </c>
    </row>
    <row r="128" spans="2:8" ht="37.5">
      <c r="B128" s="1" t="s">
        <v>5</v>
      </c>
      <c r="C128" s="4" t="s">
        <v>109</v>
      </c>
      <c r="D128" s="4" t="s">
        <v>146</v>
      </c>
      <c r="E128" s="4" t="s">
        <v>32</v>
      </c>
      <c r="F128" s="4" t="s">
        <v>9</v>
      </c>
      <c r="G128" s="4" t="s">
        <v>147</v>
      </c>
      <c r="H128" s="18" t="s">
        <v>881</v>
      </c>
    </row>
    <row r="129" spans="2:12" ht="37.5">
      <c r="B129" s="1" t="s">
        <v>5</v>
      </c>
      <c r="C129" s="4" t="s">
        <v>109</v>
      </c>
      <c r="D129" s="4" t="s">
        <v>146</v>
      </c>
      <c r="E129" s="4" t="s">
        <v>32</v>
      </c>
      <c r="F129" s="4" t="s">
        <v>9</v>
      </c>
      <c r="G129" s="5" t="s">
        <v>148</v>
      </c>
      <c r="H129" s="18" t="s">
        <v>880</v>
      </c>
      <c r="J129">
        <v>879108</v>
      </c>
      <c r="L129" s="17" t="str">
        <f>HYPERLINK("http://klibs1.kj.yamagata-u.ac.jp/mylimedio/search/search.do?keyword=%23ID%3D"&amp;J129,"OPAC")</f>
        <v>OPAC</v>
      </c>
    </row>
    <row r="130" spans="2:8" ht="37.5">
      <c r="B130" s="1" t="s">
        <v>5</v>
      </c>
      <c r="C130" s="4" t="s">
        <v>109</v>
      </c>
      <c r="D130" s="4" t="s">
        <v>149</v>
      </c>
      <c r="E130" s="4" t="s">
        <v>32</v>
      </c>
      <c r="F130" s="4" t="s">
        <v>9</v>
      </c>
      <c r="G130" s="4" t="s">
        <v>150</v>
      </c>
      <c r="H130" s="18" t="s">
        <v>881</v>
      </c>
    </row>
    <row r="131" spans="2:12" ht="37.5">
      <c r="B131" s="1" t="s">
        <v>5</v>
      </c>
      <c r="C131" s="4" t="s">
        <v>109</v>
      </c>
      <c r="D131" s="4" t="s">
        <v>149</v>
      </c>
      <c r="E131" s="4" t="s">
        <v>32</v>
      </c>
      <c r="F131" s="4" t="s">
        <v>9</v>
      </c>
      <c r="G131" s="5" t="s">
        <v>124</v>
      </c>
      <c r="H131" s="18" t="s">
        <v>880</v>
      </c>
      <c r="J131">
        <v>879108</v>
      </c>
      <c r="L131" s="17" t="str">
        <f aca="true" t="shared" si="3" ref="L131:L143">HYPERLINK("http://klibs1.kj.yamagata-u.ac.jp/mylimedio/search/search.do?keyword=%23ID%3D"&amp;J131,"OPAC")</f>
        <v>OPAC</v>
      </c>
    </row>
    <row r="132" spans="2:12" ht="37.5">
      <c r="B132" s="1" t="s">
        <v>5</v>
      </c>
      <c r="C132" s="4" t="s">
        <v>77</v>
      </c>
      <c r="D132" s="4" t="s">
        <v>151</v>
      </c>
      <c r="E132" s="4" t="s">
        <v>32</v>
      </c>
      <c r="F132" s="4" t="s">
        <v>9</v>
      </c>
      <c r="G132" s="4" t="s">
        <v>152</v>
      </c>
      <c r="H132" s="18" t="s">
        <v>880</v>
      </c>
      <c r="J132">
        <v>862562</v>
      </c>
      <c r="L132" s="17" t="str">
        <f t="shared" si="3"/>
        <v>OPAC</v>
      </c>
    </row>
    <row r="133" spans="2:12" ht="37.5">
      <c r="B133" s="1" t="s">
        <v>5</v>
      </c>
      <c r="C133" s="4" t="s">
        <v>77</v>
      </c>
      <c r="D133" s="4" t="s">
        <v>151</v>
      </c>
      <c r="E133" s="4" t="s">
        <v>32</v>
      </c>
      <c r="F133" s="4" t="s">
        <v>9</v>
      </c>
      <c r="G133" s="5" t="s">
        <v>80</v>
      </c>
      <c r="H133" s="18" t="s">
        <v>880</v>
      </c>
      <c r="J133">
        <v>778949</v>
      </c>
      <c r="L133" s="17" t="str">
        <f t="shared" si="3"/>
        <v>OPAC</v>
      </c>
    </row>
    <row r="134" spans="2:12" ht="37.5">
      <c r="B134" s="1" t="s">
        <v>5</v>
      </c>
      <c r="C134" s="4" t="s">
        <v>77</v>
      </c>
      <c r="D134" s="4" t="s">
        <v>151</v>
      </c>
      <c r="E134" s="4" t="s">
        <v>32</v>
      </c>
      <c r="F134" s="4" t="s">
        <v>9</v>
      </c>
      <c r="G134" s="5" t="s">
        <v>81</v>
      </c>
      <c r="H134" s="18" t="s">
        <v>880</v>
      </c>
      <c r="J134">
        <v>801899</v>
      </c>
      <c r="L134" s="17" t="str">
        <f t="shared" si="3"/>
        <v>OPAC</v>
      </c>
    </row>
    <row r="135" spans="2:12" ht="37.5">
      <c r="B135" s="1" t="s">
        <v>5</v>
      </c>
      <c r="C135" s="4" t="s">
        <v>88</v>
      </c>
      <c r="D135" s="4" t="s">
        <v>153</v>
      </c>
      <c r="E135" s="4" t="s">
        <v>32</v>
      </c>
      <c r="F135" s="4" t="s">
        <v>9</v>
      </c>
      <c r="G135" s="4" t="s">
        <v>154</v>
      </c>
      <c r="H135" s="18" t="s">
        <v>880</v>
      </c>
      <c r="J135">
        <v>656833</v>
      </c>
      <c r="L135" s="17" t="str">
        <f t="shared" si="3"/>
        <v>OPAC</v>
      </c>
    </row>
    <row r="136" spans="2:12" ht="37.5">
      <c r="B136" s="1" t="s">
        <v>5</v>
      </c>
      <c r="C136" s="4" t="s">
        <v>88</v>
      </c>
      <c r="D136" s="4" t="s">
        <v>153</v>
      </c>
      <c r="E136" s="4" t="s">
        <v>32</v>
      </c>
      <c r="F136" s="4" t="s">
        <v>9</v>
      </c>
      <c r="G136" s="5" t="s">
        <v>155</v>
      </c>
      <c r="H136" s="18" t="s">
        <v>880</v>
      </c>
      <c r="J136">
        <v>501127</v>
      </c>
      <c r="L136" s="17" t="str">
        <f t="shared" si="3"/>
        <v>OPAC</v>
      </c>
    </row>
    <row r="137" spans="2:12" ht="37.5">
      <c r="B137" s="1" t="s">
        <v>5</v>
      </c>
      <c r="C137" s="4" t="s">
        <v>91</v>
      </c>
      <c r="D137" s="4" t="s">
        <v>92</v>
      </c>
      <c r="E137" s="4" t="s">
        <v>32</v>
      </c>
      <c r="F137" s="4" t="s">
        <v>9</v>
      </c>
      <c r="G137" s="4" t="s">
        <v>93</v>
      </c>
      <c r="H137" s="18" t="s">
        <v>880</v>
      </c>
      <c r="J137">
        <v>879155</v>
      </c>
      <c r="L137" s="17" t="str">
        <f t="shared" si="3"/>
        <v>OPAC</v>
      </c>
    </row>
    <row r="138" spans="2:12" ht="37.5">
      <c r="B138" s="1" t="s">
        <v>5</v>
      </c>
      <c r="C138" s="4" t="s">
        <v>91</v>
      </c>
      <c r="D138" s="4" t="s">
        <v>92</v>
      </c>
      <c r="E138" s="4" t="s">
        <v>32</v>
      </c>
      <c r="F138" s="4" t="s">
        <v>9</v>
      </c>
      <c r="G138" s="5" t="s">
        <v>94</v>
      </c>
      <c r="H138" s="18" t="s">
        <v>880</v>
      </c>
      <c r="J138">
        <v>276088</v>
      </c>
      <c r="L138" s="17" t="str">
        <f t="shared" si="3"/>
        <v>OPAC</v>
      </c>
    </row>
    <row r="139" spans="2:12" ht="37.5">
      <c r="B139" s="1" t="s">
        <v>5</v>
      </c>
      <c r="C139" s="4" t="s">
        <v>91</v>
      </c>
      <c r="D139" s="4" t="s">
        <v>92</v>
      </c>
      <c r="E139" s="4" t="s">
        <v>32</v>
      </c>
      <c r="F139" s="4" t="s">
        <v>9</v>
      </c>
      <c r="G139" s="5" t="s">
        <v>95</v>
      </c>
      <c r="H139" s="18" t="s">
        <v>880</v>
      </c>
      <c r="J139">
        <v>849786</v>
      </c>
      <c r="L139" s="17" t="str">
        <f t="shared" si="3"/>
        <v>OPAC</v>
      </c>
    </row>
    <row r="140" spans="2:12" ht="37.5">
      <c r="B140" s="1" t="s">
        <v>5</v>
      </c>
      <c r="C140" s="4" t="s">
        <v>91</v>
      </c>
      <c r="D140" s="4" t="s">
        <v>156</v>
      </c>
      <c r="E140" s="4" t="s">
        <v>32</v>
      </c>
      <c r="F140" s="4" t="s">
        <v>9</v>
      </c>
      <c r="G140" s="4" t="s">
        <v>99</v>
      </c>
      <c r="H140" s="18" t="s">
        <v>880</v>
      </c>
      <c r="J140">
        <v>879155</v>
      </c>
      <c r="L140" s="17" t="str">
        <f t="shared" si="3"/>
        <v>OPAC</v>
      </c>
    </row>
    <row r="141" spans="2:12" ht="37.5">
      <c r="B141" s="1" t="s">
        <v>5</v>
      </c>
      <c r="C141" s="4" t="s">
        <v>91</v>
      </c>
      <c r="D141" s="4" t="s">
        <v>157</v>
      </c>
      <c r="E141" s="4" t="s">
        <v>32</v>
      </c>
      <c r="F141" s="4" t="s">
        <v>9</v>
      </c>
      <c r="G141" s="4" t="s">
        <v>101</v>
      </c>
      <c r="H141" s="18" t="s">
        <v>880</v>
      </c>
      <c r="J141">
        <v>879155</v>
      </c>
      <c r="L141" s="17" t="str">
        <f t="shared" si="3"/>
        <v>OPAC</v>
      </c>
    </row>
    <row r="142" spans="2:12" ht="37.5">
      <c r="B142" s="1" t="s">
        <v>5</v>
      </c>
      <c r="C142" s="4" t="s">
        <v>91</v>
      </c>
      <c r="D142" s="4" t="s">
        <v>157</v>
      </c>
      <c r="E142" s="4" t="s">
        <v>32</v>
      </c>
      <c r="F142" s="4" t="s">
        <v>9</v>
      </c>
      <c r="G142" s="5" t="s">
        <v>102</v>
      </c>
      <c r="H142" s="18" t="s">
        <v>880</v>
      </c>
      <c r="J142">
        <v>750790</v>
      </c>
      <c r="L142" s="17" t="str">
        <f t="shared" si="3"/>
        <v>OPAC</v>
      </c>
    </row>
    <row r="143" spans="2:12" ht="37.5">
      <c r="B143" s="1" t="s">
        <v>5</v>
      </c>
      <c r="C143" s="4" t="s">
        <v>105</v>
      </c>
      <c r="D143" s="4" t="s">
        <v>106</v>
      </c>
      <c r="E143" s="4" t="s">
        <v>32</v>
      </c>
      <c r="F143" s="4" t="s">
        <v>9</v>
      </c>
      <c r="G143" s="4" t="s">
        <v>107</v>
      </c>
      <c r="H143" s="18" t="s">
        <v>880</v>
      </c>
      <c r="J143">
        <v>873836</v>
      </c>
      <c r="L143" s="17" t="str">
        <f t="shared" si="3"/>
        <v>OPAC</v>
      </c>
    </row>
    <row r="144" spans="2:8" ht="37.5">
      <c r="B144" s="1" t="s">
        <v>5</v>
      </c>
      <c r="C144" s="4" t="s">
        <v>105</v>
      </c>
      <c r="D144" s="4" t="s">
        <v>106</v>
      </c>
      <c r="E144" s="4" t="s">
        <v>32</v>
      </c>
      <c r="F144" s="4" t="s">
        <v>9</v>
      </c>
      <c r="G144" s="5" t="s">
        <v>108</v>
      </c>
      <c r="H144" s="18" t="s">
        <v>881</v>
      </c>
    </row>
    <row r="145" spans="2:12" ht="18.75">
      <c r="B145" s="1" t="s">
        <v>5</v>
      </c>
      <c r="C145" s="4" t="s">
        <v>109</v>
      </c>
      <c r="D145" s="4" t="s">
        <v>158</v>
      </c>
      <c r="E145" s="4" t="s">
        <v>32</v>
      </c>
      <c r="F145" s="4" t="s">
        <v>9</v>
      </c>
      <c r="G145" s="4" t="s">
        <v>159</v>
      </c>
      <c r="H145" s="18" t="s">
        <v>880</v>
      </c>
      <c r="J145">
        <v>883141</v>
      </c>
      <c r="K145">
        <v>7</v>
      </c>
      <c r="L145" s="17" t="str">
        <f>HYPERLINK("http://klibs1.kj.yamagata-u.ac.jp/mylimedio/search/search.do?keyword=%23ID%3D"&amp;J145,"工学部図書館に所蔵あり")</f>
        <v>工学部図書館に所蔵あり</v>
      </c>
    </row>
    <row r="146" spans="2:12" ht="18.75">
      <c r="B146" s="1" t="s">
        <v>5</v>
      </c>
      <c r="C146" s="4" t="s">
        <v>109</v>
      </c>
      <c r="D146" s="4" t="s">
        <v>158</v>
      </c>
      <c r="E146" s="4" t="s">
        <v>32</v>
      </c>
      <c r="F146" s="4" t="s">
        <v>9</v>
      </c>
      <c r="G146" s="5" t="s">
        <v>148</v>
      </c>
      <c r="H146" s="18" t="s">
        <v>880</v>
      </c>
      <c r="J146">
        <v>879108</v>
      </c>
      <c r="L146" s="17" t="str">
        <f>HYPERLINK("http://klibs1.kj.yamagata-u.ac.jp/mylimedio/search/search.do?keyword=%23ID%3D"&amp;J146,"OPAC")</f>
        <v>OPAC</v>
      </c>
    </row>
    <row r="147" spans="2:12" ht="37.5">
      <c r="B147" s="1" t="s">
        <v>5</v>
      </c>
      <c r="C147" s="4" t="s">
        <v>109</v>
      </c>
      <c r="D147" s="4" t="s">
        <v>160</v>
      </c>
      <c r="E147" s="4" t="s">
        <v>32</v>
      </c>
      <c r="F147" s="4" t="s">
        <v>9</v>
      </c>
      <c r="G147" s="4" t="s">
        <v>161</v>
      </c>
      <c r="H147" s="18" t="s">
        <v>880</v>
      </c>
      <c r="J147">
        <v>883141</v>
      </c>
      <c r="K147">
        <v>7</v>
      </c>
      <c r="L147" s="17" t="str">
        <f>HYPERLINK("http://klibs1.kj.yamagata-u.ac.jp/mylimedio/search/search.do?keyword=%23ID%3D"&amp;J147,"工学部図書館に所蔵あり")</f>
        <v>工学部図書館に所蔵あり</v>
      </c>
    </row>
    <row r="148" spans="2:12" ht="37.5">
      <c r="B148" s="1" t="s">
        <v>5</v>
      </c>
      <c r="C148" s="4" t="s">
        <v>109</v>
      </c>
      <c r="D148" s="4" t="s">
        <v>160</v>
      </c>
      <c r="E148" s="4" t="s">
        <v>32</v>
      </c>
      <c r="F148" s="4" t="s">
        <v>9</v>
      </c>
      <c r="G148" s="5" t="s">
        <v>124</v>
      </c>
      <c r="H148" s="18" t="s">
        <v>880</v>
      </c>
      <c r="J148">
        <v>879108</v>
      </c>
      <c r="L148" s="17" t="str">
        <f>HYPERLINK("http://klibs1.kj.yamagata-u.ac.jp/mylimedio/search/search.do?keyword=%23ID%3D"&amp;J148,"OPAC")</f>
        <v>OPAC</v>
      </c>
    </row>
    <row r="149" spans="2:12" ht="37.5">
      <c r="B149" s="1" t="s">
        <v>5</v>
      </c>
      <c r="C149" s="4" t="s">
        <v>109</v>
      </c>
      <c r="D149" s="4" t="s">
        <v>162</v>
      </c>
      <c r="E149" s="4" t="s">
        <v>32</v>
      </c>
      <c r="F149" s="4" t="s">
        <v>9</v>
      </c>
      <c r="G149" s="4" t="s">
        <v>163</v>
      </c>
      <c r="H149" s="18" t="s">
        <v>880</v>
      </c>
      <c r="J149">
        <v>883141</v>
      </c>
      <c r="K149">
        <v>7</v>
      </c>
      <c r="L149" s="17" t="str">
        <f>HYPERLINK("http://klibs1.kj.yamagata-u.ac.jp/mylimedio/search/search.do?keyword=%23ID%3D"&amp;J149,"工学部図書館に所蔵あり")</f>
        <v>工学部図書館に所蔵あり</v>
      </c>
    </row>
    <row r="150" spans="2:12" ht="37.5">
      <c r="B150" s="1" t="s">
        <v>5</v>
      </c>
      <c r="C150" s="4" t="s">
        <v>109</v>
      </c>
      <c r="D150" s="4" t="s">
        <v>162</v>
      </c>
      <c r="E150" s="4" t="s">
        <v>32</v>
      </c>
      <c r="F150" s="4" t="s">
        <v>9</v>
      </c>
      <c r="G150" s="5" t="s">
        <v>164</v>
      </c>
      <c r="H150" s="18" t="s">
        <v>880</v>
      </c>
      <c r="J150">
        <v>879108</v>
      </c>
      <c r="L150" s="17" t="str">
        <f>HYPERLINK("http://klibs1.kj.yamagata-u.ac.jp/mylimedio/search/search.do?keyword=%23ID%3D"&amp;J150,"OPAC")</f>
        <v>OPAC</v>
      </c>
    </row>
    <row r="151" spans="2:8" ht="56.25">
      <c r="B151" s="1" t="s">
        <v>5</v>
      </c>
      <c r="C151" s="4" t="s">
        <v>30</v>
      </c>
      <c r="D151" s="4" t="s">
        <v>128</v>
      </c>
      <c r="E151" s="4" t="s">
        <v>32</v>
      </c>
      <c r="F151" s="4" t="s">
        <v>9</v>
      </c>
      <c r="G151" s="4" t="s">
        <v>33</v>
      </c>
      <c r="H151" s="18" t="s">
        <v>881</v>
      </c>
    </row>
    <row r="152" spans="2:8" ht="56.25">
      <c r="B152" s="1" t="s">
        <v>5</v>
      </c>
      <c r="C152" s="4" t="s">
        <v>30</v>
      </c>
      <c r="D152" s="4" t="s">
        <v>31</v>
      </c>
      <c r="E152" s="4" t="s">
        <v>32</v>
      </c>
      <c r="F152" s="4" t="s">
        <v>9</v>
      </c>
      <c r="G152" s="4" t="s">
        <v>33</v>
      </c>
      <c r="H152" s="18" t="s">
        <v>881</v>
      </c>
    </row>
    <row r="153" spans="2:8" ht="37.5">
      <c r="B153" s="1" t="s">
        <v>5</v>
      </c>
      <c r="C153" s="4" t="s">
        <v>91</v>
      </c>
      <c r="D153" s="4" t="s">
        <v>100</v>
      </c>
      <c r="E153" s="4" t="s">
        <v>32</v>
      </c>
      <c r="F153" s="4" t="s">
        <v>9</v>
      </c>
      <c r="G153" s="4" t="s">
        <v>165</v>
      </c>
      <c r="H153" s="18" t="s">
        <v>881</v>
      </c>
    </row>
    <row r="154" spans="2:12" ht="37.5">
      <c r="B154" s="1" t="s">
        <v>5</v>
      </c>
      <c r="C154" s="4" t="s">
        <v>91</v>
      </c>
      <c r="D154" s="4" t="s">
        <v>100</v>
      </c>
      <c r="E154" s="4" t="s">
        <v>32</v>
      </c>
      <c r="F154" s="4" t="s">
        <v>9</v>
      </c>
      <c r="G154" s="5" t="s">
        <v>102</v>
      </c>
      <c r="H154" s="18" t="s">
        <v>880</v>
      </c>
      <c r="J154">
        <v>750790</v>
      </c>
      <c r="L154" s="17" t="str">
        <f>HYPERLINK("http://klibs1.kj.yamagata-u.ac.jp/mylimedio/search/search.do?keyword=%23ID%3D"&amp;J154,"OPAC")</f>
        <v>OPAC</v>
      </c>
    </row>
    <row r="155" spans="2:8" ht="37.5">
      <c r="B155" s="1" t="s">
        <v>5</v>
      </c>
      <c r="C155" s="4" t="s">
        <v>91</v>
      </c>
      <c r="D155" s="4" t="s">
        <v>166</v>
      </c>
      <c r="E155" s="4" t="s">
        <v>32</v>
      </c>
      <c r="F155" s="4" t="s">
        <v>9</v>
      </c>
      <c r="G155" s="4" t="s">
        <v>104</v>
      </c>
      <c r="H155" s="18" t="s">
        <v>881</v>
      </c>
    </row>
    <row r="156" spans="2:8" ht="18.75">
      <c r="B156" s="1" t="s">
        <v>5</v>
      </c>
      <c r="C156" s="4" t="s">
        <v>105</v>
      </c>
      <c r="D156" s="4" t="s">
        <v>167</v>
      </c>
      <c r="E156" s="4" t="s">
        <v>32</v>
      </c>
      <c r="F156" s="4" t="s">
        <v>9</v>
      </c>
      <c r="G156" s="4" t="s">
        <v>168</v>
      </c>
      <c r="H156" s="18" t="s">
        <v>881</v>
      </c>
    </row>
    <row r="157" spans="2:8" ht="18.75">
      <c r="B157" s="1" t="s">
        <v>5</v>
      </c>
      <c r="C157" s="4" t="s">
        <v>105</v>
      </c>
      <c r="D157" s="4" t="s">
        <v>167</v>
      </c>
      <c r="E157" s="4" t="s">
        <v>32</v>
      </c>
      <c r="F157" s="4" t="s">
        <v>9</v>
      </c>
      <c r="G157" s="5" t="s">
        <v>169</v>
      </c>
      <c r="H157" s="18" t="s">
        <v>881</v>
      </c>
    </row>
    <row r="158" spans="2:8" ht="56.25">
      <c r="B158" s="1" t="s">
        <v>5</v>
      </c>
      <c r="C158" s="4" t="s">
        <v>30</v>
      </c>
      <c r="D158" s="4" t="s">
        <v>128</v>
      </c>
      <c r="E158" s="4" t="s">
        <v>32</v>
      </c>
      <c r="F158" s="4" t="s">
        <v>9</v>
      </c>
      <c r="G158" s="4" t="s">
        <v>33</v>
      </c>
      <c r="H158" s="18" t="s">
        <v>881</v>
      </c>
    </row>
    <row r="159" spans="2:8" ht="56.25">
      <c r="B159" s="1" t="s">
        <v>5</v>
      </c>
      <c r="C159" s="4" t="s">
        <v>30</v>
      </c>
      <c r="D159" s="4" t="s">
        <v>31</v>
      </c>
      <c r="E159" s="4" t="s">
        <v>32</v>
      </c>
      <c r="F159" s="4" t="s">
        <v>9</v>
      </c>
      <c r="G159" s="4" t="s">
        <v>33</v>
      </c>
      <c r="H159" s="18" t="s">
        <v>881</v>
      </c>
    </row>
    <row r="160" spans="2:12" ht="56.25">
      <c r="B160" s="1" t="s">
        <v>5</v>
      </c>
      <c r="C160" s="4" t="s">
        <v>129</v>
      </c>
      <c r="D160" s="4" t="s">
        <v>26</v>
      </c>
      <c r="E160" s="4" t="s">
        <v>8</v>
      </c>
      <c r="F160" s="4" t="s">
        <v>9</v>
      </c>
      <c r="G160" s="4" t="s">
        <v>130</v>
      </c>
      <c r="H160" s="18" t="s">
        <v>880</v>
      </c>
      <c r="J160">
        <v>848561</v>
      </c>
      <c r="L160" s="17" t="str">
        <f>HYPERLINK("http://klibs1.kj.yamagata-u.ac.jp/mylimedio/search/search.do?keyword=%23ID%3D"&amp;J160,"OPAC")</f>
        <v>OPAC</v>
      </c>
    </row>
    <row r="161" spans="2:8" ht="37.5">
      <c r="B161" s="1" t="s">
        <v>5</v>
      </c>
      <c r="C161" s="4" t="s">
        <v>129</v>
      </c>
      <c r="D161" s="4" t="s">
        <v>19</v>
      </c>
      <c r="E161" s="4" t="s">
        <v>8</v>
      </c>
      <c r="F161" s="4" t="s">
        <v>9</v>
      </c>
      <c r="G161" s="4" t="s">
        <v>20</v>
      </c>
      <c r="H161" s="18" t="s">
        <v>881</v>
      </c>
    </row>
    <row r="162" spans="2:12" ht="37.5">
      <c r="B162" s="1" t="s">
        <v>5</v>
      </c>
      <c r="C162" s="4" t="s">
        <v>129</v>
      </c>
      <c r="D162" s="4" t="s">
        <v>131</v>
      </c>
      <c r="E162" s="4" t="s">
        <v>8</v>
      </c>
      <c r="F162" s="4" t="s">
        <v>9</v>
      </c>
      <c r="G162" s="4" t="s">
        <v>132</v>
      </c>
      <c r="H162" s="18" t="s">
        <v>880</v>
      </c>
      <c r="J162">
        <v>862090</v>
      </c>
      <c r="L162" s="17" t="str">
        <f>HYPERLINK("http://klibs1.kj.yamagata-u.ac.jp/mylimedio/search/search.do?keyword=%23ID%3D"&amp;J162,"OPAC")</f>
        <v>OPAC</v>
      </c>
    </row>
    <row r="163" spans="2:12" ht="18.75">
      <c r="B163" s="1" t="s">
        <v>5</v>
      </c>
      <c r="C163" s="4" t="s">
        <v>129</v>
      </c>
      <c r="D163" s="4" t="s">
        <v>170</v>
      </c>
      <c r="E163" s="4" t="s">
        <v>8</v>
      </c>
      <c r="F163" s="4" t="s">
        <v>9</v>
      </c>
      <c r="G163" s="4" t="s">
        <v>171</v>
      </c>
      <c r="H163" s="18" t="s">
        <v>880</v>
      </c>
      <c r="J163">
        <v>752479</v>
      </c>
      <c r="L163" s="17" t="str">
        <f>HYPERLINK("http://klibs1.kj.yamagata-u.ac.jp/mylimedio/search/search.do?keyword=%23ID%3D"&amp;J163,"OPAC")</f>
        <v>OPAC</v>
      </c>
    </row>
    <row r="164" spans="2:12" ht="37.5">
      <c r="B164" s="1" t="s">
        <v>5</v>
      </c>
      <c r="C164" s="4" t="s">
        <v>129</v>
      </c>
      <c r="D164" s="4" t="s">
        <v>139</v>
      </c>
      <c r="E164" s="4" t="s">
        <v>8</v>
      </c>
      <c r="F164" s="4" t="s">
        <v>9</v>
      </c>
      <c r="G164" s="4" t="s">
        <v>140</v>
      </c>
      <c r="H164" s="18" t="s">
        <v>880</v>
      </c>
      <c r="J164">
        <v>868983</v>
      </c>
      <c r="L164" s="17" t="str">
        <f>HYPERLINK("http://klibs1.kj.yamagata-u.ac.jp/mylimedio/search/search.do?keyword=%23ID%3D"&amp;J164,"OPAC")</f>
        <v>OPAC</v>
      </c>
    </row>
    <row r="165" spans="2:8" ht="37.5">
      <c r="B165" s="1" t="s">
        <v>5</v>
      </c>
      <c r="C165" s="4" t="s">
        <v>129</v>
      </c>
      <c r="D165" s="4" t="s">
        <v>172</v>
      </c>
      <c r="E165" s="4" t="s">
        <v>8</v>
      </c>
      <c r="F165" s="4" t="s">
        <v>9</v>
      </c>
      <c r="G165" s="4" t="s">
        <v>173</v>
      </c>
      <c r="H165" s="18" t="s">
        <v>881</v>
      </c>
    </row>
    <row r="166" spans="2:8" ht="37.5">
      <c r="B166" s="1" t="s">
        <v>5</v>
      </c>
      <c r="C166" s="4" t="s">
        <v>129</v>
      </c>
      <c r="D166" s="4" t="s">
        <v>174</v>
      </c>
      <c r="E166" s="4" t="s">
        <v>8</v>
      </c>
      <c r="F166" s="4" t="s">
        <v>9</v>
      </c>
      <c r="G166" s="4" t="s">
        <v>138</v>
      </c>
      <c r="H166" s="18" t="s">
        <v>881</v>
      </c>
    </row>
    <row r="167" spans="2:12" ht="37.5">
      <c r="B167" s="1" t="s">
        <v>5</v>
      </c>
      <c r="C167" s="4" t="s">
        <v>88</v>
      </c>
      <c r="D167" s="4" t="s">
        <v>153</v>
      </c>
      <c r="E167" s="4" t="s">
        <v>32</v>
      </c>
      <c r="F167" s="4" t="s">
        <v>9</v>
      </c>
      <c r="G167" s="4" t="s">
        <v>154</v>
      </c>
      <c r="H167" s="18" t="s">
        <v>880</v>
      </c>
      <c r="J167">
        <v>656833</v>
      </c>
      <c r="L167" s="17" t="str">
        <f>HYPERLINK("http://klibs1.kj.yamagata-u.ac.jp/mylimedio/search/search.do?keyword=%23ID%3D"&amp;J167,"OPAC")</f>
        <v>OPAC</v>
      </c>
    </row>
    <row r="168" spans="2:12" ht="37.5">
      <c r="B168" s="1" t="s">
        <v>5</v>
      </c>
      <c r="C168" s="4" t="s">
        <v>88</v>
      </c>
      <c r="D168" s="4" t="s">
        <v>153</v>
      </c>
      <c r="E168" s="4" t="s">
        <v>32</v>
      </c>
      <c r="F168" s="4" t="s">
        <v>9</v>
      </c>
      <c r="G168" s="5" t="s">
        <v>155</v>
      </c>
      <c r="H168" s="18" t="s">
        <v>880</v>
      </c>
      <c r="J168">
        <v>501127</v>
      </c>
      <c r="L168" s="17" t="str">
        <f>HYPERLINK("http://klibs1.kj.yamagata-u.ac.jp/mylimedio/search/search.do?keyword=%23ID%3D"&amp;J168,"OPAC")</f>
        <v>OPAC</v>
      </c>
    </row>
    <row r="169" spans="2:12" ht="37.5">
      <c r="B169" s="1" t="s">
        <v>5</v>
      </c>
      <c r="C169" s="4" t="s">
        <v>109</v>
      </c>
      <c r="D169" s="4" t="s">
        <v>162</v>
      </c>
      <c r="E169" s="4" t="s">
        <v>32</v>
      </c>
      <c r="F169" s="4" t="s">
        <v>9</v>
      </c>
      <c r="G169" s="4" t="s">
        <v>163</v>
      </c>
      <c r="H169" s="18" t="s">
        <v>880</v>
      </c>
      <c r="J169">
        <v>883141</v>
      </c>
      <c r="K169">
        <v>7</v>
      </c>
      <c r="L169" s="17" t="str">
        <f>HYPERLINK("http://klibs1.kj.yamagata-u.ac.jp/mylimedio/search/search.do?keyword=%23ID%3D"&amp;J169,"工学部図書館に所蔵あり")</f>
        <v>工学部図書館に所蔵あり</v>
      </c>
    </row>
    <row r="170" spans="2:12" ht="37.5">
      <c r="B170" s="1" t="s">
        <v>5</v>
      </c>
      <c r="C170" s="4" t="s">
        <v>109</v>
      </c>
      <c r="D170" s="4" t="s">
        <v>162</v>
      </c>
      <c r="E170" s="4" t="s">
        <v>32</v>
      </c>
      <c r="F170" s="4" t="s">
        <v>9</v>
      </c>
      <c r="G170" s="5" t="s">
        <v>164</v>
      </c>
      <c r="H170" s="18" t="s">
        <v>880</v>
      </c>
      <c r="J170">
        <v>879108</v>
      </c>
      <c r="L170" s="17" t="str">
        <f>HYPERLINK("http://klibs1.kj.yamagata-u.ac.jp/mylimedio/search/search.do?keyword=%23ID%3D"&amp;J170,"OPAC")</f>
        <v>OPAC</v>
      </c>
    </row>
    <row r="171" spans="2:8" ht="37.5">
      <c r="B171" s="1" t="s">
        <v>5</v>
      </c>
      <c r="C171" s="4" t="s">
        <v>175</v>
      </c>
      <c r="D171" s="4" t="s">
        <v>176</v>
      </c>
      <c r="E171" s="4" t="s">
        <v>177</v>
      </c>
      <c r="F171" s="4" t="s">
        <v>9</v>
      </c>
      <c r="G171" s="4" t="s">
        <v>178</v>
      </c>
      <c r="H171" s="18" t="s">
        <v>881</v>
      </c>
    </row>
    <row r="172" spans="2:12" ht="37.5">
      <c r="B172" s="1" t="s">
        <v>5</v>
      </c>
      <c r="C172" s="4" t="s">
        <v>179</v>
      </c>
      <c r="D172" s="4" t="s">
        <v>180</v>
      </c>
      <c r="E172" s="4" t="s">
        <v>32</v>
      </c>
      <c r="F172" s="4" t="s">
        <v>9</v>
      </c>
      <c r="G172" s="4" t="s">
        <v>181</v>
      </c>
      <c r="H172" s="18" t="s">
        <v>880</v>
      </c>
      <c r="J172">
        <v>769163</v>
      </c>
      <c r="L172" s="17" t="str">
        <f>HYPERLINK("http://klibs1.kj.yamagata-u.ac.jp/mylimedio/search/search.do?keyword=%23ID%3D"&amp;J172,"OPAC")</f>
        <v>OPAC</v>
      </c>
    </row>
    <row r="173" spans="2:8" ht="75">
      <c r="B173" s="1" t="s">
        <v>5</v>
      </c>
      <c r="C173" s="4" t="s">
        <v>182</v>
      </c>
      <c r="D173" s="4" t="s">
        <v>183</v>
      </c>
      <c r="E173" s="4" t="s">
        <v>8</v>
      </c>
      <c r="F173" s="4" t="s">
        <v>9</v>
      </c>
      <c r="G173" s="4" t="s">
        <v>184</v>
      </c>
      <c r="H173" s="18" t="s">
        <v>881</v>
      </c>
    </row>
    <row r="174" spans="2:12" ht="75">
      <c r="B174" s="1" t="s">
        <v>5</v>
      </c>
      <c r="C174" s="4" t="s">
        <v>182</v>
      </c>
      <c r="D174" s="4" t="s">
        <v>183</v>
      </c>
      <c r="E174" s="4" t="s">
        <v>8</v>
      </c>
      <c r="F174" s="4" t="s">
        <v>9</v>
      </c>
      <c r="G174" s="5" t="s">
        <v>185</v>
      </c>
      <c r="H174" s="18" t="s">
        <v>880</v>
      </c>
      <c r="J174">
        <v>872940</v>
      </c>
      <c r="L174" s="17" t="str">
        <f>HYPERLINK("http://klibs1.kj.yamagata-u.ac.jp/mylimedio/search/search.do?keyword=%23ID%3D"&amp;J174,"OPAC")</f>
        <v>OPAC</v>
      </c>
    </row>
    <row r="175" spans="2:12" ht="75">
      <c r="B175" s="1" t="s">
        <v>5</v>
      </c>
      <c r="C175" s="4" t="s">
        <v>182</v>
      </c>
      <c r="D175" s="4" t="s">
        <v>183</v>
      </c>
      <c r="E175" s="4" t="s">
        <v>8</v>
      </c>
      <c r="F175" s="4" t="s">
        <v>9</v>
      </c>
      <c r="G175" s="5" t="s">
        <v>186</v>
      </c>
      <c r="H175" s="18" t="s">
        <v>880</v>
      </c>
      <c r="J175">
        <v>832875</v>
      </c>
      <c r="L175" s="17" t="str">
        <f>HYPERLINK("http://klibs1.kj.yamagata-u.ac.jp/mylimedio/search/search.do?keyword=%23ID%3D"&amp;J175,"OPAC")</f>
        <v>OPAC</v>
      </c>
    </row>
    <row r="176" spans="2:8" ht="56.25">
      <c r="B176" s="1" t="s">
        <v>5</v>
      </c>
      <c r="C176" s="4" t="s">
        <v>57</v>
      </c>
      <c r="D176" s="4" t="s">
        <v>187</v>
      </c>
      <c r="E176" s="4" t="s">
        <v>32</v>
      </c>
      <c r="F176" s="4" t="s">
        <v>9</v>
      </c>
      <c r="G176" s="4" t="s">
        <v>188</v>
      </c>
      <c r="H176" s="18" t="s">
        <v>881</v>
      </c>
    </row>
    <row r="177" spans="2:8" ht="56.25">
      <c r="B177" s="1" t="s">
        <v>5</v>
      </c>
      <c r="C177" s="4" t="s">
        <v>60</v>
      </c>
      <c r="D177" s="4" t="s">
        <v>187</v>
      </c>
      <c r="E177" s="4" t="s">
        <v>32</v>
      </c>
      <c r="F177" s="4" t="s">
        <v>9</v>
      </c>
      <c r="G177" s="4" t="s">
        <v>188</v>
      </c>
      <c r="H177" s="18" t="s">
        <v>881</v>
      </c>
    </row>
    <row r="178" spans="2:8" ht="56.25">
      <c r="B178" s="1" t="s">
        <v>5</v>
      </c>
      <c r="C178" s="4" t="s">
        <v>61</v>
      </c>
      <c r="D178" s="4" t="s">
        <v>187</v>
      </c>
      <c r="E178" s="4" t="s">
        <v>62</v>
      </c>
      <c r="F178" s="4" t="s">
        <v>9</v>
      </c>
      <c r="G178" s="4" t="s">
        <v>188</v>
      </c>
      <c r="H178" s="18" t="s">
        <v>881</v>
      </c>
    </row>
    <row r="179" spans="2:8" ht="56.25">
      <c r="B179" s="1" t="s">
        <v>5</v>
      </c>
      <c r="C179" s="4" t="s">
        <v>63</v>
      </c>
      <c r="D179" s="4" t="s">
        <v>187</v>
      </c>
      <c r="E179" s="4" t="s">
        <v>62</v>
      </c>
      <c r="F179" s="4" t="s">
        <v>9</v>
      </c>
      <c r="G179" s="4" t="s">
        <v>188</v>
      </c>
      <c r="H179" s="18" t="s">
        <v>881</v>
      </c>
    </row>
    <row r="180" spans="2:8" ht="56.25">
      <c r="B180" s="1" t="s">
        <v>5</v>
      </c>
      <c r="C180" s="4" t="s">
        <v>64</v>
      </c>
      <c r="D180" s="4" t="s">
        <v>187</v>
      </c>
      <c r="E180" s="4" t="s">
        <v>62</v>
      </c>
      <c r="F180" s="4" t="s">
        <v>9</v>
      </c>
      <c r="G180" s="4" t="s">
        <v>188</v>
      </c>
      <c r="H180" s="18" t="s">
        <v>881</v>
      </c>
    </row>
    <row r="181" spans="2:8" ht="37.5">
      <c r="B181" s="1" t="s">
        <v>5</v>
      </c>
      <c r="C181" s="4" t="s">
        <v>30</v>
      </c>
      <c r="D181" s="4" t="s">
        <v>189</v>
      </c>
      <c r="E181" s="4" t="s">
        <v>32</v>
      </c>
      <c r="F181" s="4" t="s">
        <v>9</v>
      </c>
      <c r="G181" s="4" t="s">
        <v>33</v>
      </c>
      <c r="H181" s="18" t="s">
        <v>881</v>
      </c>
    </row>
    <row r="182" spans="2:8" ht="37.5">
      <c r="B182" s="1" t="s">
        <v>5</v>
      </c>
      <c r="C182" s="4" t="s">
        <v>30</v>
      </c>
      <c r="D182" s="4" t="s">
        <v>190</v>
      </c>
      <c r="E182" s="4" t="s">
        <v>32</v>
      </c>
      <c r="F182" s="4" t="s">
        <v>9</v>
      </c>
      <c r="G182" s="4" t="s">
        <v>33</v>
      </c>
      <c r="H182" s="18" t="s">
        <v>881</v>
      </c>
    </row>
    <row r="183" spans="2:12" ht="56.25">
      <c r="B183" s="1" t="s">
        <v>5</v>
      </c>
      <c r="C183" s="4" t="s">
        <v>18</v>
      </c>
      <c r="D183" s="4" t="s">
        <v>26</v>
      </c>
      <c r="E183" s="4" t="s">
        <v>8</v>
      </c>
      <c r="F183" s="4" t="s">
        <v>9</v>
      </c>
      <c r="G183" s="4" t="s">
        <v>27</v>
      </c>
      <c r="H183" s="18" t="s">
        <v>880</v>
      </c>
      <c r="J183">
        <v>879123</v>
      </c>
      <c r="L183" s="17" t="str">
        <f>HYPERLINK("http://klibs1.kj.yamagata-u.ac.jp/mylimedio/search/search.do?keyword=%23ID%3D"&amp;J183,"OPAC")</f>
        <v>OPAC</v>
      </c>
    </row>
    <row r="184" spans="2:8" ht="37.5">
      <c r="B184" s="1" t="s">
        <v>5</v>
      </c>
      <c r="C184" s="4" t="s">
        <v>21</v>
      </c>
      <c r="D184" s="4" t="s">
        <v>19</v>
      </c>
      <c r="E184" s="4" t="s">
        <v>8</v>
      </c>
      <c r="F184" s="4" t="s">
        <v>9</v>
      </c>
      <c r="G184" s="4" t="s">
        <v>20</v>
      </c>
      <c r="H184" s="18" t="s">
        <v>881</v>
      </c>
    </row>
    <row r="185" spans="2:12" ht="56.25">
      <c r="B185" s="1" t="s">
        <v>5</v>
      </c>
      <c r="C185" s="4" t="s">
        <v>18</v>
      </c>
      <c r="D185" s="4" t="s">
        <v>26</v>
      </c>
      <c r="E185" s="4" t="s">
        <v>8</v>
      </c>
      <c r="F185" s="4" t="s">
        <v>9</v>
      </c>
      <c r="G185" s="4" t="s">
        <v>27</v>
      </c>
      <c r="H185" s="18" t="s">
        <v>880</v>
      </c>
      <c r="J185">
        <v>879123</v>
      </c>
      <c r="L185" s="17" t="str">
        <f>HYPERLINK("http://klibs1.kj.yamagata-u.ac.jp/mylimedio/search/search.do?keyword=%23ID%3D"&amp;J185,"OPAC")</f>
        <v>OPAC</v>
      </c>
    </row>
    <row r="186" spans="2:8" ht="37.5">
      <c r="B186" s="1" t="s">
        <v>5</v>
      </c>
      <c r="C186" s="4" t="s">
        <v>21</v>
      </c>
      <c r="D186" s="4" t="s">
        <v>191</v>
      </c>
      <c r="E186" s="4" t="s">
        <v>8</v>
      </c>
      <c r="F186" s="4" t="s">
        <v>9</v>
      </c>
      <c r="G186" s="4" t="s">
        <v>192</v>
      </c>
      <c r="H186" s="18" t="s">
        <v>881</v>
      </c>
    </row>
    <row r="187" spans="2:8" ht="37.5">
      <c r="B187" s="1" t="s">
        <v>5</v>
      </c>
      <c r="C187" s="4" t="s">
        <v>21</v>
      </c>
      <c r="D187" s="4" t="s">
        <v>19</v>
      </c>
      <c r="E187" s="4" t="s">
        <v>8</v>
      </c>
      <c r="F187" s="4" t="s">
        <v>9</v>
      </c>
      <c r="G187" s="4" t="s">
        <v>20</v>
      </c>
      <c r="H187" s="18" t="s">
        <v>881</v>
      </c>
    </row>
    <row r="188" spans="2:8" ht="37.5">
      <c r="B188" s="1" t="s">
        <v>5</v>
      </c>
      <c r="C188" s="4" t="s">
        <v>18</v>
      </c>
      <c r="D188" s="4" t="s">
        <v>37</v>
      </c>
      <c r="E188" s="4" t="s">
        <v>8</v>
      </c>
      <c r="F188" s="4" t="s">
        <v>9</v>
      </c>
      <c r="G188" s="4" t="s">
        <v>38</v>
      </c>
      <c r="H188" s="18" t="s">
        <v>881</v>
      </c>
    </row>
    <row r="189" spans="2:8" ht="37.5">
      <c r="B189" s="1" t="s">
        <v>5</v>
      </c>
      <c r="C189" s="4" t="s">
        <v>30</v>
      </c>
      <c r="D189" s="4" t="s">
        <v>189</v>
      </c>
      <c r="E189" s="4" t="s">
        <v>32</v>
      </c>
      <c r="F189" s="4" t="s">
        <v>9</v>
      </c>
      <c r="G189" s="4" t="s">
        <v>33</v>
      </c>
      <c r="H189" s="18" t="s">
        <v>881</v>
      </c>
    </row>
    <row r="190" spans="2:8" ht="37.5">
      <c r="B190" s="1" t="s">
        <v>5</v>
      </c>
      <c r="C190" s="4" t="s">
        <v>30</v>
      </c>
      <c r="D190" s="4" t="s">
        <v>190</v>
      </c>
      <c r="E190" s="4" t="s">
        <v>32</v>
      </c>
      <c r="F190" s="4" t="s">
        <v>9</v>
      </c>
      <c r="G190" s="4" t="s">
        <v>33</v>
      </c>
      <c r="H190" s="18" t="s">
        <v>881</v>
      </c>
    </row>
    <row r="191" spans="2:12" ht="37.5">
      <c r="B191" s="1" t="s">
        <v>5</v>
      </c>
      <c r="C191" s="4" t="s">
        <v>193</v>
      </c>
      <c r="D191" s="4" t="s">
        <v>194</v>
      </c>
      <c r="E191" s="4" t="s">
        <v>32</v>
      </c>
      <c r="F191" s="4" t="s">
        <v>9</v>
      </c>
      <c r="G191" s="4" t="s">
        <v>195</v>
      </c>
      <c r="H191" s="18" t="s">
        <v>880</v>
      </c>
      <c r="J191">
        <v>656829</v>
      </c>
      <c r="L191" s="17" t="str">
        <f>HYPERLINK("http://klibs1.kj.yamagata-u.ac.jp/mylimedio/search/search.do?keyword=%23ID%3D"&amp;J191,"OPAC")</f>
        <v>OPAC</v>
      </c>
    </row>
    <row r="192" spans="2:12" ht="37.5">
      <c r="B192" s="1" t="s">
        <v>5</v>
      </c>
      <c r="C192" s="4" t="s">
        <v>193</v>
      </c>
      <c r="D192" s="4" t="s">
        <v>194</v>
      </c>
      <c r="E192" s="4" t="s">
        <v>32</v>
      </c>
      <c r="F192" s="4" t="s">
        <v>9</v>
      </c>
      <c r="G192" s="5" t="s">
        <v>196</v>
      </c>
      <c r="H192" s="18" t="s">
        <v>880</v>
      </c>
      <c r="J192">
        <v>866501</v>
      </c>
      <c r="L192" s="17" t="str">
        <f>HYPERLINK("http://klibs1.kj.yamagata-u.ac.jp/mylimedio/search/search.do?keyword=%23ID%3D"&amp;J192,"OPAC")</f>
        <v>OPAC</v>
      </c>
    </row>
    <row r="193" spans="2:12" ht="37.5">
      <c r="B193" s="1" t="s">
        <v>5</v>
      </c>
      <c r="C193" s="4" t="s">
        <v>193</v>
      </c>
      <c r="D193" s="4" t="s">
        <v>194</v>
      </c>
      <c r="E193" s="4" t="s">
        <v>32</v>
      </c>
      <c r="F193" s="4" t="s">
        <v>9</v>
      </c>
      <c r="G193" s="5" t="s">
        <v>197</v>
      </c>
      <c r="H193" s="18" t="s">
        <v>880</v>
      </c>
      <c r="J193">
        <v>741044</v>
      </c>
      <c r="L193" s="17" t="str">
        <f>HYPERLINK("http://klibs1.kj.yamagata-u.ac.jp/mylimedio/search/search.do?keyword=%23ID%3D"&amp;J193,"OPAC")</f>
        <v>OPAC</v>
      </c>
    </row>
    <row r="194" spans="2:8" ht="37.5">
      <c r="B194" s="1" t="s">
        <v>5</v>
      </c>
      <c r="C194" s="4" t="s">
        <v>30</v>
      </c>
      <c r="D194" s="4" t="s">
        <v>189</v>
      </c>
      <c r="E194" s="4" t="s">
        <v>32</v>
      </c>
      <c r="F194" s="4" t="s">
        <v>9</v>
      </c>
      <c r="G194" s="4" t="s">
        <v>33</v>
      </c>
      <c r="H194" s="18" t="s">
        <v>881</v>
      </c>
    </row>
    <row r="195" spans="2:8" ht="37.5">
      <c r="B195" s="1" t="s">
        <v>5</v>
      </c>
      <c r="C195" s="4" t="s">
        <v>30</v>
      </c>
      <c r="D195" s="4" t="s">
        <v>190</v>
      </c>
      <c r="E195" s="4" t="s">
        <v>32</v>
      </c>
      <c r="F195" s="4" t="s">
        <v>9</v>
      </c>
      <c r="G195" s="4" t="s">
        <v>33</v>
      </c>
      <c r="H195" s="18" t="s">
        <v>881</v>
      </c>
    </row>
    <row r="196" spans="2:8" ht="56.25">
      <c r="B196" s="1" t="s">
        <v>5</v>
      </c>
      <c r="C196" s="4" t="s">
        <v>198</v>
      </c>
      <c r="D196" s="4" t="s">
        <v>199</v>
      </c>
      <c r="E196" s="4" t="s">
        <v>177</v>
      </c>
      <c r="F196" s="4" t="s">
        <v>9</v>
      </c>
      <c r="G196" s="4" t="s">
        <v>200</v>
      </c>
      <c r="H196" s="18" t="s">
        <v>881</v>
      </c>
    </row>
    <row r="197" spans="2:12" ht="37.5">
      <c r="B197" s="1" t="s">
        <v>5</v>
      </c>
      <c r="C197" s="4" t="s">
        <v>201</v>
      </c>
      <c r="D197" s="4" t="s">
        <v>202</v>
      </c>
      <c r="E197" s="4" t="s">
        <v>32</v>
      </c>
      <c r="F197" s="4" t="s">
        <v>9</v>
      </c>
      <c r="G197" s="4" t="s">
        <v>203</v>
      </c>
      <c r="H197" s="18" t="s">
        <v>880</v>
      </c>
      <c r="J197">
        <v>344697</v>
      </c>
      <c r="L197" s="17" t="str">
        <f aca="true" t="shared" si="4" ref="L197:L216">HYPERLINK("http://klibs1.kj.yamagata-u.ac.jp/mylimedio/search/search.do?keyword=%23ID%3D"&amp;J197,"OPAC")</f>
        <v>OPAC</v>
      </c>
    </row>
    <row r="198" spans="2:12" ht="37.5">
      <c r="B198" s="1" t="s">
        <v>5</v>
      </c>
      <c r="C198" s="4" t="s">
        <v>201</v>
      </c>
      <c r="D198" s="4" t="s">
        <v>202</v>
      </c>
      <c r="E198" s="4" t="s">
        <v>32</v>
      </c>
      <c r="F198" s="4" t="s">
        <v>9</v>
      </c>
      <c r="G198" s="5" t="s">
        <v>204</v>
      </c>
      <c r="H198" s="18" t="s">
        <v>880</v>
      </c>
      <c r="J198">
        <v>142919</v>
      </c>
      <c r="L198" s="17" t="str">
        <f t="shared" si="4"/>
        <v>OPAC</v>
      </c>
    </row>
    <row r="199" spans="2:12" ht="18.75">
      <c r="B199" s="1" t="s">
        <v>5</v>
      </c>
      <c r="C199" s="4" t="s">
        <v>205</v>
      </c>
      <c r="D199" s="4" t="s">
        <v>206</v>
      </c>
      <c r="E199" s="4" t="s">
        <v>32</v>
      </c>
      <c r="F199" s="4" t="s">
        <v>9</v>
      </c>
      <c r="G199" s="4" t="s">
        <v>207</v>
      </c>
      <c r="H199" s="18" t="s">
        <v>880</v>
      </c>
      <c r="J199">
        <v>348686</v>
      </c>
      <c r="L199" s="17" t="str">
        <f t="shared" si="4"/>
        <v>OPAC</v>
      </c>
    </row>
    <row r="200" spans="2:12" ht="18.75">
      <c r="B200" s="1" t="s">
        <v>5</v>
      </c>
      <c r="C200" s="4" t="s">
        <v>208</v>
      </c>
      <c r="D200" s="4" t="s">
        <v>209</v>
      </c>
      <c r="E200" s="4" t="s">
        <v>32</v>
      </c>
      <c r="F200" s="4" t="s">
        <v>9</v>
      </c>
      <c r="G200" s="4" t="s">
        <v>210</v>
      </c>
      <c r="H200" s="18" t="s">
        <v>880</v>
      </c>
      <c r="J200">
        <v>879205</v>
      </c>
      <c r="L200" s="17" t="str">
        <f t="shared" si="4"/>
        <v>OPAC</v>
      </c>
    </row>
    <row r="201" spans="2:12" ht="18.75">
      <c r="B201" s="1" t="s">
        <v>5</v>
      </c>
      <c r="C201" s="4" t="s">
        <v>211</v>
      </c>
      <c r="D201" s="4" t="s">
        <v>52</v>
      </c>
      <c r="E201" s="4" t="s">
        <v>32</v>
      </c>
      <c r="F201" s="4" t="s">
        <v>9</v>
      </c>
      <c r="G201" s="4" t="s">
        <v>212</v>
      </c>
      <c r="H201" s="18" t="s">
        <v>880</v>
      </c>
      <c r="J201">
        <v>764954</v>
      </c>
      <c r="L201" s="17" t="str">
        <f t="shared" si="4"/>
        <v>OPAC</v>
      </c>
    </row>
    <row r="202" spans="2:12" ht="18.75">
      <c r="B202" s="1" t="s">
        <v>5</v>
      </c>
      <c r="C202" s="4" t="s">
        <v>213</v>
      </c>
      <c r="D202" s="4" t="s">
        <v>214</v>
      </c>
      <c r="E202" s="4" t="s">
        <v>32</v>
      </c>
      <c r="F202" s="4" t="s">
        <v>9</v>
      </c>
      <c r="G202" s="4" t="s">
        <v>215</v>
      </c>
      <c r="H202" s="18" t="s">
        <v>880</v>
      </c>
      <c r="J202">
        <v>883271</v>
      </c>
      <c r="L202" s="17" t="str">
        <f t="shared" si="4"/>
        <v>OPAC</v>
      </c>
    </row>
    <row r="203" spans="2:12" ht="18.75">
      <c r="B203" s="1" t="s">
        <v>5</v>
      </c>
      <c r="C203" s="4" t="s">
        <v>213</v>
      </c>
      <c r="D203" s="4" t="s">
        <v>214</v>
      </c>
      <c r="E203" s="4" t="s">
        <v>32</v>
      </c>
      <c r="F203" s="4" t="s">
        <v>9</v>
      </c>
      <c r="G203" s="5" t="s">
        <v>216</v>
      </c>
      <c r="H203" s="18" t="s">
        <v>880</v>
      </c>
      <c r="J203">
        <v>779133</v>
      </c>
      <c r="L203" s="17" t="str">
        <f t="shared" si="4"/>
        <v>OPAC</v>
      </c>
    </row>
    <row r="204" spans="2:12" ht="18.75">
      <c r="B204" s="1" t="s">
        <v>5</v>
      </c>
      <c r="C204" s="4" t="s">
        <v>213</v>
      </c>
      <c r="D204" s="4" t="s">
        <v>214</v>
      </c>
      <c r="E204" s="4" t="s">
        <v>32</v>
      </c>
      <c r="F204" s="4" t="s">
        <v>9</v>
      </c>
      <c r="G204" s="5" t="s">
        <v>217</v>
      </c>
      <c r="H204" s="18" t="s">
        <v>880</v>
      </c>
      <c r="J204">
        <v>829698</v>
      </c>
      <c r="L204" s="17" t="str">
        <f t="shared" si="4"/>
        <v>OPAC</v>
      </c>
    </row>
    <row r="205" spans="2:12" ht="37.5">
      <c r="B205" s="1" t="s">
        <v>5</v>
      </c>
      <c r="C205" s="4" t="s">
        <v>213</v>
      </c>
      <c r="D205" s="4" t="s">
        <v>214</v>
      </c>
      <c r="E205" s="4" t="s">
        <v>32</v>
      </c>
      <c r="F205" s="4" t="s">
        <v>9</v>
      </c>
      <c r="G205" s="5" t="s">
        <v>218</v>
      </c>
      <c r="H205" s="18" t="s">
        <v>880</v>
      </c>
      <c r="J205">
        <v>738727</v>
      </c>
      <c r="L205" s="17" t="str">
        <f t="shared" si="4"/>
        <v>OPAC</v>
      </c>
    </row>
    <row r="206" spans="2:12" ht="18.75">
      <c r="B206" s="1" t="s">
        <v>5</v>
      </c>
      <c r="C206" s="4" t="s">
        <v>213</v>
      </c>
      <c r="D206" s="4" t="s">
        <v>214</v>
      </c>
      <c r="E206" s="4" t="s">
        <v>32</v>
      </c>
      <c r="F206" s="4" t="s">
        <v>9</v>
      </c>
      <c r="G206" s="5" t="s">
        <v>219</v>
      </c>
      <c r="H206" s="18" t="s">
        <v>880</v>
      </c>
      <c r="J206">
        <v>862758</v>
      </c>
      <c r="L206" s="17" t="str">
        <f t="shared" si="4"/>
        <v>OPAC</v>
      </c>
    </row>
    <row r="207" spans="2:12" ht="18.75">
      <c r="B207" s="1" t="s">
        <v>5</v>
      </c>
      <c r="C207" s="4" t="s">
        <v>205</v>
      </c>
      <c r="D207" s="4" t="s">
        <v>220</v>
      </c>
      <c r="E207" s="4" t="s">
        <v>32</v>
      </c>
      <c r="F207" s="4" t="s">
        <v>9</v>
      </c>
      <c r="G207" s="4" t="s">
        <v>221</v>
      </c>
      <c r="H207" s="18" t="s">
        <v>880</v>
      </c>
      <c r="J207">
        <v>348686</v>
      </c>
      <c r="L207" s="17" t="str">
        <f t="shared" si="4"/>
        <v>OPAC</v>
      </c>
    </row>
    <row r="208" spans="2:12" ht="37.5">
      <c r="B208" s="1" t="s">
        <v>5</v>
      </c>
      <c r="C208" s="4" t="s">
        <v>208</v>
      </c>
      <c r="D208" s="4" t="s">
        <v>222</v>
      </c>
      <c r="E208" s="4" t="s">
        <v>32</v>
      </c>
      <c r="F208" s="4" t="s">
        <v>9</v>
      </c>
      <c r="G208" s="4" t="s">
        <v>223</v>
      </c>
      <c r="H208" s="18" t="s">
        <v>880</v>
      </c>
      <c r="J208">
        <v>879205</v>
      </c>
      <c r="L208" s="17" t="str">
        <f t="shared" si="4"/>
        <v>OPAC</v>
      </c>
    </row>
    <row r="209" spans="2:12" ht="37.5">
      <c r="B209" s="1" t="s">
        <v>5</v>
      </c>
      <c r="C209" s="4" t="s">
        <v>208</v>
      </c>
      <c r="D209" s="4" t="s">
        <v>222</v>
      </c>
      <c r="E209" s="4" t="s">
        <v>32</v>
      </c>
      <c r="F209" s="4" t="s">
        <v>9</v>
      </c>
      <c r="G209" s="5" t="s">
        <v>224</v>
      </c>
      <c r="H209" s="18" t="s">
        <v>880</v>
      </c>
      <c r="J209">
        <v>749716</v>
      </c>
      <c r="L209" s="17" t="str">
        <f t="shared" si="4"/>
        <v>OPAC</v>
      </c>
    </row>
    <row r="210" spans="2:12" ht="37.5">
      <c r="B210" s="1" t="s">
        <v>5</v>
      </c>
      <c r="C210" s="4" t="s">
        <v>225</v>
      </c>
      <c r="D210" s="4" t="s">
        <v>226</v>
      </c>
      <c r="E210" s="4" t="s">
        <v>8</v>
      </c>
      <c r="F210" s="4" t="s">
        <v>9</v>
      </c>
      <c r="G210" s="4" t="s">
        <v>227</v>
      </c>
      <c r="H210" s="18" t="s">
        <v>880</v>
      </c>
      <c r="J210">
        <v>856935</v>
      </c>
      <c r="L210" s="17" t="str">
        <f t="shared" si="4"/>
        <v>OPAC</v>
      </c>
    </row>
    <row r="211" spans="2:12" ht="18.75">
      <c r="B211" s="1" t="s">
        <v>5</v>
      </c>
      <c r="C211" s="4" t="s">
        <v>228</v>
      </c>
      <c r="D211" s="4" t="s">
        <v>229</v>
      </c>
      <c r="E211" s="4" t="s">
        <v>32</v>
      </c>
      <c r="F211" s="4" t="s">
        <v>9</v>
      </c>
      <c r="G211" s="4" t="s">
        <v>230</v>
      </c>
      <c r="H211" s="18" t="s">
        <v>880</v>
      </c>
      <c r="J211">
        <v>875770</v>
      </c>
      <c r="L211" s="17" t="str">
        <f t="shared" si="4"/>
        <v>OPAC</v>
      </c>
    </row>
    <row r="212" spans="2:12" ht="18.75">
      <c r="B212" s="1" t="s">
        <v>5</v>
      </c>
      <c r="C212" s="4" t="s">
        <v>228</v>
      </c>
      <c r="D212" s="4" t="s">
        <v>229</v>
      </c>
      <c r="E212" s="4" t="s">
        <v>32</v>
      </c>
      <c r="F212" s="4" t="s">
        <v>9</v>
      </c>
      <c r="G212" s="5" t="s">
        <v>231</v>
      </c>
      <c r="H212" s="18" t="s">
        <v>880</v>
      </c>
      <c r="J212">
        <v>779573</v>
      </c>
      <c r="L212" s="17" t="str">
        <f t="shared" si="4"/>
        <v>OPAC</v>
      </c>
    </row>
    <row r="213" spans="2:12" ht="18.75">
      <c r="B213" s="1" t="s">
        <v>5</v>
      </c>
      <c r="C213" s="4" t="s">
        <v>232</v>
      </c>
      <c r="D213" s="4" t="s">
        <v>233</v>
      </c>
      <c r="E213" s="4" t="s">
        <v>32</v>
      </c>
      <c r="F213" s="4" t="s">
        <v>9</v>
      </c>
      <c r="G213" s="4" t="s">
        <v>234</v>
      </c>
      <c r="H213" s="18" t="s">
        <v>880</v>
      </c>
      <c r="J213">
        <v>399427</v>
      </c>
      <c r="L213" s="17" t="str">
        <f t="shared" si="4"/>
        <v>OPAC</v>
      </c>
    </row>
    <row r="214" spans="2:12" ht="18.75">
      <c r="B214" s="1" t="s">
        <v>5</v>
      </c>
      <c r="C214" s="4" t="s">
        <v>232</v>
      </c>
      <c r="D214" s="4" t="s">
        <v>233</v>
      </c>
      <c r="E214" s="4" t="s">
        <v>32</v>
      </c>
      <c r="F214" s="4" t="s">
        <v>9</v>
      </c>
      <c r="G214" s="5" t="s">
        <v>235</v>
      </c>
      <c r="H214" s="18" t="s">
        <v>880</v>
      </c>
      <c r="J214">
        <v>834491</v>
      </c>
      <c r="L214" s="17" t="str">
        <f t="shared" si="4"/>
        <v>OPAC</v>
      </c>
    </row>
    <row r="215" spans="2:12" ht="18.75">
      <c r="B215" s="1" t="s">
        <v>5</v>
      </c>
      <c r="C215" s="4" t="s">
        <v>232</v>
      </c>
      <c r="D215" s="4" t="s">
        <v>233</v>
      </c>
      <c r="E215" s="4" t="s">
        <v>32</v>
      </c>
      <c r="F215" s="4" t="s">
        <v>9</v>
      </c>
      <c r="G215" s="5" t="s">
        <v>236</v>
      </c>
      <c r="H215" s="18" t="s">
        <v>880</v>
      </c>
      <c r="J215">
        <v>834949</v>
      </c>
      <c r="L215" s="17" t="str">
        <f t="shared" si="4"/>
        <v>OPAC</v>
      </c>
    </row>
    <row r="216" spans="2:12" ht="37.5">
      <c r="B216" s="1" t="s">
        <v>5</v>
      </c>
      <c r="C216" s="4" t="s">
        <v>237</v>
      </c>
      <c r="D216" s="4" t="s">
        <v>238</v>
      </c>
      <c r="E216" s="4" t="s">
        <v>32</v>
      </c>
      <c r="F216" s="4" t="s">
        <v>9</v>
      </c>
      <c r="G216" s="4" t="s">
        <v>239</v>
      </c>
      <c r="H216" s="18" t="s">
        <v>880</v>
      </c>
      <c r="J216">
        <v>868947</v>
      </c>
      <c r="L216" s="17" t="str">
        <f t="shared" si="4"/>
        <v>OPAC</v>
      </c>
    </row>
    <row r="217" spans="2:8" ht="37.5">
      <c r="B217" s="1" t="s">
        <v>5</v>
      </c>
      <c r="C217" s="4" t="s">
        <v>240</v>
      </c>
      <c r="D217" s="4" t="s">
        <v>241</v>
      </c>
      <c r="E217" s="4" t="s">
        <v>32</v>
      </c>
      <c r="F217" s="4" t="s">
        <v>9</v>
      </c>
      <c r="G217" s="4" t="s">
        <v>242</v>
      </c>
      <c r="H217" s="18" t="s">
        <v>881</v>
      </c>
    </row>
    <row r="218" spans="2:8" ht="37.5">
      <c r="B218" s="1" t="s">
        <v>5</v>
      </c>
      <c r="C218" s="4" t="s">
        <v>243</v>
      </c>
      <c r="D218" s="4" t="s">
        <v>244</v>
      </c>
      <c r="E218" s="4" t="s">
        <v>32</v>
      </c>
      <c r="F218" s="4" t="s">
        <v>9</v>
      </c>
      <c r="G218" s="4" t="s">
        <v>245</v>
      </c>
      <c r="H218" s="18" t="s">
        <v>881</v>
      </c>
    </row>
    <row r="219" spans="2:12" ht="18.75">
      <c r="B219" s="1" t="s">
        <v>5</v>
      </c>
      <c r="C219" s="4" t="s">
        <v>211</v>
      </c>
      <c r="D219" s="4" t="s">
        <v>52</v>
      </c>
      <c r="E219" s="4" t="s">
        <v>32</v>
      </c>
      <c r="F219" s="4" t="s">
        <v>9</v>
      </c>
      <c r="G219" s="4" t="s">
        <v>212</v>
      </c>
      <c r="H219" s="18" t="s">
        <v>880</v>
      </c>
      <c r="J219">
        <v>764954</v>
      </c>
      <c r="L219" s="17" t="str">
        <f aca="true" t="shared" si="5" ref="L219:L229">HYPERLINK("http://klibs1.kj.yamagata-u.ac.jp/mylimedio/search/search.do?keyword=%23ID%3D"&amp;J219,"OPAC")</f>
        <v>OPAC</v>
      </c>
    </row>
    <row r="220" spans="2:12" ht="37.5">
      <c r="B220" s="1" t="s">
        <v>5</v>
      </c>
      <c r="C220" s="4" t="s">
        <v>246</v>
      </c>
      <c r="D220" s="4" t="s">
        <v>247</v>
      </c>
      <c r="E220" s="4" t="s">
        <v>62</v>
      </c>
      <c r="F220" s="4" t="s">
        <v>9</v>
      </c>
      <c r="G220" s="4" t="s">
        <v>248</v>
      </c>
      <c r="H220" s="18" t="s">
        <v>880</v>
      </c>
      <c r="J220">
        <v>774644</v>
      </c>
      <c r="L220" s="17" t="str">
        <f t="shared" si="5"/>
        <v>OPAC</v>
      </c>
    </row>
    <row r="221" spans="2:12" ht="37.5">
      <c r="B221" s="1" t="s">
        <v>5</v>
      </c>
      <c r="C221" s="4" t="s">
        <v>246</v>
      </c>
      <c r="D221" s="4" t="s">
        <v>247</v>
      </c>
      <c r="E221" s="4" t="s">
        <v>62</v>
      </c>
      <c r="F221" s="4" t="s">
        <v>9</v>
      </c>
      <c r="G221" s="5" t="s">
        <v>249</v>
      </c>
      <c r="H221" s="18" t="s">
        <v>880</v>
      </c>
      <c r="J221">
        <v>166835</v>
      </c>
      <c r="L221" s="17" t="str">
        <f t="shared" si="5"/>
        <v>OPAC</v>
      </c>
    </row>
    <row r="222" spans="2:12" ht="37.5">
      <c r="B222" s="1" t="s">
        <v>5</v>
      </c>
      <c r="C222" s="4" t="s">
        <v>246</v>
      </c>
      <c r="D222" s="4" t="s">
        <v>247</v>
      </c>
      <c r="E222" s="4" t="s">
        <v>62</v>
      </c>
      <c r="F222" s="4" t="s">
        <v>9</v>
      </c>
      <c r="G222" s="5" t="s">
        <v>250</v>
      </c>
      <c r="H222" s="18" t="s">
        <v>880</v>
      </c>
      <c r="J222">
        <v>843341</v>
      </c>
      <c r="L222" s="17" t="str">
        <f t="shared" si="5"/>
        <v>OPAC</v>
      </c>
    </row>
    <row r="223" spans="2:12" ht="37.5">
      <c r="B223" s="1" t="s">
        <v>5</v>
      </c>
      <c r="C223" s="4" t="s">
        <v>246</v>
      </c>
      <c r="D223" s="4" t="s">
        <v>247</v>
      </c>
      <c r="E223" s="4" t="s">
        <v>62</v>
      </c>
      <c r="F223" s="4" t="s">
        <v>9</v>
      </c>
      <c r="G223" s="5" t="s">
        <v>251</v>
      </c>
      <c r="H223" s="18" t="s">
        <v>880</v>
      </c>
      <c r="J223">
        <v>122823</v>
      </c>
      <c r="L223" s="17" t="str">
        <f t="shared" si="5"/>
        <v>OPAC</v>
      </c>
    </row>
    <row r="224" spans="2:12" ht="37.5">
      <c r="B224" s="1" t="s">
        <v>5</v>
      </c>
      <c r="C224" s="4" t="s">
        <v>246</v>
      </c>
      <c r="D224" s="4" t="s">
        <v>247</v>
      </c>
      <c r="E224" s="4" t="s">
        <v>62</v>
      </c>
      <c r="F224" s="4" t="s">
        <v>9</v>
      </c>
      <c r="G224" s="5" t="s">
        <v>252</v>
      </c>
      <c r="H224" s="18" t="s">
        <v>880</v>
      </c>
      <c r="J224">
        <v>852866</v>
      </c>
      <c r="L224" s="17" t="str">
        <f t="shared" si="5"/>
        <v>OPAC</v>
      </c>
    </row>
    <row r="225" spans="2:12" ht="18.75">
      <c r="B225" s="1" t="s">
        <v>5</v>
      </c>
      <c r="C225" s="4" t="s">
        <v>253</v>
      </c>
      <c r="D225" s="4" t="s">
        <v>13</v>
      </c>
      <c r="E225" s="4" t="s">
        <v>32</v>
      </c>
      <c r="F225" s="4" t="s">
        <v>9</v>
      </c>
      <c r="G225" s="4" t="s">
        <v>254</v>
      </c>
      <c r="H225" s="18" t="s">
        <v>880</v>
      </c>
      <c r="J225">
        <v>873965</v>
      </c>
      <c r="L225" s="17" t="str">
        <f t="shared" si="5"/>
        <v>OPAC</v>
      </c>
    </row>
    <row r="226" spans="2:12" ht="18.75">
      <c r="B226" s="1" t="s">
        <v>5</v>
      </c>
      <c r="C226" s="4" t="s">
        <v>253</v>
      </c>
      <c r="D226" s="4" t="s">
        <v>13</v>
      </c>
      <c r="E226" s="4" t="s">
        <v>32</v>
      </c>
      <c r="F226" s="4" t="s">
        <v>9</v>
      </c>
      <c r="G226" s="5" t="s">
        <v>255</v>
      </c>
      <c r="H226" s="18" t="s">
        <v>880</v>
      </c>
      <c r="J226">
        <v>873996</v>
      </c>
      <c r="L226" s="17" t="str">
        <f t="shared" si="5"/>
        <v>OPAC</v>
      </c>
    </row>
    <row r="227" spans="2:12" ht="18.75">
      <c r="B227" s="1" t="s">
        <v>5</v>
      </c>
      <c r="C227" s="4" t="s">
        <v>253</v>
      </c>
      <c r="D227" s="4" t="s">
        <v>13</v>
      </c>
      <c r="E227" s="4" t="s">
        <v>32</v>
      </c>
      <c r="F227" s="4" t="s">
        <v>9</v>
      </c>
      <c r="G227" s="5" t="s">
        <v>256</v>
      </c>
      <c r="H227" s="18" t="s">
        <v>880</v>
      </c>
      <c r="J227">
        <v>844909</v>
      </c>
      <c r="L227" s="17" t="str">
        <f t="shared" si="5"/>
        <v>OPAC</v>
      </c>
    </row>
    <row r="228" spans="2:12" ht="18.75">
      <c r="B228" s="1" t="s">
        <v>5</v>
      </c>
      <c r="C228" s="4" t="s">
        <v>253</v>
      </c>
      <c r="D228" s="4" t="s">
        <v>13</v>
      </c>
      <c r="E228" s="4" t="s">
        <v>32</v>
      </c>
      <c r="F228" s="4" t="s">
        <v>9</v>
      </c>
      <c r="G228" s="5" t="s">
        <v>257</v>
      </c>
      <c r="H228" s="18" t="s">
        <v>880</v>
      </c>
      <c r="J228">
        <v>883277</v>
      </c>
      <c r="L228" s="17" t="str">
        <f t="shared" si="5"/>
        <v>OPAC</v>
      </c>
    </row>
    <row r="229" spans="2:12" ht="18.75">
      <c r="B229" s="1" t="s">
        <v>5</v>
      </c>
      <c r="C229" s="4" t="s">
        <v>253</v>
      </c>
      <c r="D229" s="4" t="s">
        <v>13</v>
      </c>
      <c r="E229" s="4" t="s">
        <v>32</v>
      </c>
      <c r="F229" s="4" t="s">
        <v>9</v>
      </c>
      <c r="G229" s="5" t="s">
        <v>258</v>
      </c>
      <c r="H229" s="18" t="s">
        <v>880</v>
      </c>
      <c r="J229">
        <v>873995</v>
      </c>
      <c r="L229" s="17" t="str">
        <f t="shared" si="5"/>
        <v>OPAC</v>
      </c>
    </row>
    <row r="230" spans="2:12" ht="18.75">
      <c r="B230" s="1" t="s">
        <v>5</v>
      </c>
      <c r="C230" s="4" t="s">
        <v>253</v>
      </c>
      <c r="D230" s="4" t="s">
        <v>13</v>
      </c>
      <c r="E230" s="4" t="s">
        <v>32</v>
      </c>
      <c r="F230" s="4" t="s">
        <v>9</v>
      </c>
      <c r="G230" s="5" t="s">
        <v>259</v>
      </c>
      <c r="H230" s="18" t="s">
        <v>880</v>
      </c>
      <c r="J230">
        <v>869124</v>
      </c>
      <c r="K230" t="s">
        <v>866</v>
      </c>
      <c r="L230" s="17" t="str">
        <f>HYPERLINK("http://klibs1.kj.yamagata-u.ac.jp/mylimedio/search/search.do?keyword=%23ID%3D"&amp;J230,"医学部、工学部、農学部図書館に所蔵あり")</f>
        <v>医学部、工学部、農学部図書館に所蔵あり</v>
      </c>
    </row>
    <row r="231" spans="2:12" ht="37.5">
      <c r="B231" s="1" t="s">
        <v>5</v>
      </c>
      <c r="C231" s="4" t="s">
        <v>260</v>
      </c>
      <c r="D231" s="4" t="s">
        <v>261</v>
      </c>
      <c r="E231" s="4" t="s">
        <v>32</v>
      </c>
      <c r="F231" s="4" t="s">
        <v>9</v>
      </c>
      <c r="G231" s="4" t="s">
        <v>262</v>
      </c>
      <c r="H231" s="18" t="s">
        <v>880</v>
      </c>
      <c r="J231">
        <v>879174</v>
      </c>
      <c r="L231" s="17" t="str">
        <f>HYPERLINK("http://klibs1.kj.yamagata-u.ac.jp/mylimedio/search/search.do?keyword=%23ID%3D"&amp;J231,"OPAC")</f>
        <v>OPAC</v>
      </c>
    </row>
    <row r="232" spans="2:12" ht="37.5">
      <c r="B232" s="1" t="s">
        <v>5</v>
      </c>
      <c r="C232" s="4" t="s">
        <v>237</v>
      </c>
      <c r="D232" s="4" t="s">
        <v>238</v>
      </c>
      <c r="E232" s="4" t="s">
        <v>32</v>
      </c>
      <c r="F232" s="4" t="s">
        <v>9</v>
      </c>
      <c r="G232" s="4" t="s">
        <v>239</v>
      </c>
      <c r="H232" s="18" t="s">
        <v>880</v>
      </c>
      <c r="J232">
        <v>868947</v>
      </c>
      <c r="L232" s="17" t="str">
        <f>HYPERLINK("http://klibs1.kj.yamagata-u.ac.jp/mylimedio/search/search.do?keyword=%23ID%3D"&amp;J232,"OPAC")</f>
        <v>OPAC</v>
      </c>
    </row>
    <row r="233" spans="2:8" ht="37.5">
      <c r="B233" s="1" t="s">
        <v>5</v>
      </c>
      <c r="C233" s="4" t="s">
        <v>240</v>
      </c>
      <c r="D233" s="4" t="s">
        <v>241</v>
      </c>
      <c r="E233" s="4" t="s">
        <v>32</v>
      </c>
      <c r="F233" s="4" t="s">
        <v>9</v>
      </c>
      <c r="G233" s="4" t="s">
        <v>242</v>
      </c>
      <c r="H233" s="18" t="s">
        <v>881</v>
      </c>
    </row>
    <row r="234" spans="2:8" ht="18.75">
      <c r="B234" s="1" t="s">
        <v>5</v>
      </c>
      <c r="C234" s="4" t="s">
        <v>263</v>
      </c>
      <c r="D234" s="4" t="s">
        <v>264</v>
      </c>
      <c r="E234" s="4" t="s">
        <v>32</v>
      </c>
      <c r="F234" s="4" t="s">
        <v>9</v>
      </c>
      <c r="G234" s="4" t="s">
        <v>851</v>
      </c>
      <c r="H234" s="18" t="s">
        <v>881</v>
      </c>
    </row>
    <row r="235" spans="2:8" ht="18.75">
      <c r="B235" s="1" t="s">
        <v>5</v>
      </c>
      <c r="C235" s="4" t="s">
        <v>263</v>
      </c>
      <c r="D235" s="4" t="s">
        <v>264</v>
      </c>
      <c r="E235" s="4" t="s">
        <v>32</v>
      </c>
      <c r="F235" s="4" t="s">
        <v>9</v>
      </c>
      <c r="G235" s="4" t="s">
        <v>850</v>
      </c>
      <c r="H235" s="18" t="s">
        <v>881</v>
      </c>
    </row>
    <row r="236" spans="2:12" ht="18.75">
      <c r="B236" s="1" t="s">
        <v>5</v>
      </c>
      <c r="C236" s="4" t="s">
        <v>263</v>
      </c>
      <c r="D236" s="4" t="s">
        <v>264</v>
      </c>
      <c r="E236" s="4" t="s">
        <v>32</v>
      </c>
      <c r="F236" s="4" t="s">
        <v>9</v>
      </c>
      <c r="G236" s="5" t="s">
        <v>265</v>
      </c>
      <c r="H236" s="18" t="s">
        <v>880</v>
      </c>
      <c r="J236">
        <v>883426</v>
      </c>
      <c r="L236" s="17" t="str">
        <f aca="true" t="shared" si="6" ref="L236:L254">HYPERLINK("http://klibs1.kj.yamagata-u.ac.jp/mylimedio/search/search.do?keyword=%23ID%3D"&amp;J236,"OPAC")</f>
        <v>OPAC</v>
      </c>
    </row>
    <row r="237" spans="2:12" ht="18.75">
      <c r="B237" s="1" t="s">
        <v>5</v>
      </c>
      <c r="C237" s="4" t="s">
        <v>211</v>
      </c>
      <c r="D237" s="4" t="s">
        <v>52</v>
      </c>
      <c r="E237" s="4" t="s">
        <v>32</v>
      </c>
      <c r="F237" s="4" t="s">
        <v>9</v>
      </c>
      <c r="G237" s="4" t="s">
        <v>212</v>
      </c>
      <c r="H237" s="18" t="s">
        <v>880</v>
      </c>
      <c r="J237">
        <v>764954</v>
      </c>
      <c r="L237" s="17" t="str">
        <f t="shared" si="6"/>
        <v>OPAC</v>
      </c>
    </row>
    <row r="238" spans="2:12" ht="37.5">
      <c r="B238" s="1" t="s">
        <v>5</v>
      </c>
      <c r="C238" s="4" t="s">
        <v>266</v>
      </c>
      <c r="D238" s="4" t="s">
        <v>233</v>
      </c>
      <c r="E238" s="4" t="s">
        <v>62</v>
      </c>
      <c r="F238" s="4" t="s">
        <v>9</v>
      </c>
      <c r="G238" s="4" t="s">
        <v>267</v>
      </c>
      <c r="H238" s="18" t="s">
        <v>880</v>
      </c>
      <c r="J238">
        <v>841555</v>
      </c>
      <c r="L238" s="17" t="str">
        <f t="shared" si="6"/>
        <v>OPAC</v>
      </c>
    </row>
    <row r="239" spans="2:12" ht="37.5">
      <c r="B239" s="1" t="s">
        <v>5</v>
      </c>
      <c r="C239" s="4" t="s">
        <v>266</v>
      </c>
      <c r="D239" s="4" t="s">
        <v>233</v>
      </c>
      <c r="E239" s="4" t="s">
        <v>62</v>
      </c>
      <c r="F239" s="4" t="s">
        <v>9</v>
      </c>
      <c r="G239" s="5" t="s">
        <v>268</v>
      </c>
      <c r="H239" s="18" t="s">
        <v>880</v>
      </c>
      <c r="J239">
        <v>120337</v>
      </c>
      <c r="L239" s="17" t="str">
        <f t="shared" si="6"/>
        <v>OPAC</v>
      </c>
    </row>
    <row r="240" spans="2:12" ht="37.5">
      <c r="B240" s="1" t="s">
        <v>5</v>
      </c>
      <c r="C240" s="4" t="s">
        <v>6</v>
      </c>
      <c r="D240" s="4" t="s">
        <v>39</v>
      </c>
      <c r="E240" s="4" t="s">
        <v>8</v>
      </c>
      <c r="F240" s="4" t="s">
        <v>9</v>
      </c>
      <c r="G240" s="4" t="s">
        <v>10</v>
      </c>
      <c r="H240" s="18" t="s">
        <v>880</v>
      </c>
      <c r="J240">
        <v>872334</v>
      </c>
      <c r="L240" s="17" t="str">
        <f t="shared" si="6"/>
        <v>OPAC</v>
      </c>
    </row>
    <row r="241" spans="2:12" ht="37.5">
      <c r="B241" s="1" t="s">
        <v>5</v>
      </c>
      <c r="C241" s="4" t="s">
        <v>6</v>
      </c>
      <c r="D241" s="4" t="s">
        <v>269</v>
      </c>
      <c r="E241" s="4" t="s">
        <v>8</v>
      </c>
      <c r="F241" s="4" t="s">
        <v>9</v>
      </c>
      <c r="G241" s="4" t="s">
        <v>10</v>
      </c>
      <c r="H241" s="18" t="s">
        <v>880</v>
      </c>
      <c r="J241">
        <v>872334</v>
      </c>
      <c r="L241" s="17" t="str">
        <f t="shared" si="6"/>
        <v>OPAC</v>
      </c>
    </row>
    <row r="242" spans="2:12" ht="37.5">
      <c r="B242" s="1" t="s">
        <v>5</v>
      </c>
      <c r="C242" s="4" t="s">
        <v>6</v>
      </c>
      <c r="D242" s="4" t="s">
        <v>270</v>
      </c>
      <c r="E242" s="4" t="s">
        <v>8</v>
      </c>
      <c r="F242" s="4" t="s">
        <v>9</v>
      </c>
      <c r="G242" s="4" t="s">
        <v>10</v>
      </c>
      <c r="H242" s="18" t="s">
        <v>880</v>
      </c>
      <c r="J242">
        <v>872334</v>
      </c>
      <c r="L242" s="17" t="str">
        <f t="shared" si="6"/>
        <v>OPAC</v>
      </c>
    </row>
    <row r="243" spans="2:12" ht="37.5">
      <c r="B243" s="1" t="s">
        <v>5</v>
      </c>
      <c r="C243" s="4" t="s">
        <v>6</v>
      </c>
      <c r="D243" s="4" t="s">
        <v>271</v>
      </c>
      <c r="E243" s="4" t="s">
        <v>8</v>
      </c>
      <c r="F243" s="4" t="s">
        <v>9</v>
      </c>
      <c r="G243" s="4" t="s">
        <v>10</v>
      </c>
      <c r="H243" s="18" t="s">
        <v>880</v>
      </c>
      <c r="J243">
        <v>872334</v>
      </c>
      <c r="L243" s="17" t="str">
        <f t="shared" si="6"/>
        <v>OPAC</v>
      </c>
    </row>
    <row r="244" spans="2:12" ht="37.5">
      <c r="B244" s="1" t="s">
        <v>5</v>
      </c>
      <c r="C244" s="4" t="s">
        <v>6</v>
      </c>
      <c r="D244" s="4" t="s">
        <v>272</v>
      </c>
      <c r="E244" s="4" t="s">
        <v>8</v>
      </c>
      <c r="F244" s="4" t="s">
        <v>9</v>
      </c>
      <c r="G244" s="4" t="s">
        <v>10</v>
      </c>
      <c r="H244" s="18" t="s">
        <v>880</v>
      </c>
      <c r="J244">
        <v>872334</v>
      </c>
      <c r="L244" s="17" t="str">
        <f t="shared" si="6"/>
        <v>OPAC</v>
      </c>
    </row>
    <row r="245" spans="2:12" ht="37.5">
      <c r="B245" s="1" t="s">
        <v>5</v>
      </c>
      <c r="C245" s="4" t="s">
        <v>6</v>
      </c>
      <c r="D245" s="4" t="s">
        <v>273</v>
      </c>
      <c r="E245" s="4" t="s">
        <v>8</v>
      </c>
      <c r="F245" s="4" t="s">
        <v>9</v>
      </c>
      <c r="G245" s="4" t="s">
        <v>10</v>
      </c>
      <c r="H245" s="18" t="s">
        <v>880</v>
      </c>
      <c r="J245">
        <v>872334</v>
      </c>
      <c r="L245" s="17" t="str">
        <f t="shared" si="6"/>
        <v>OPAC</v>
      </c>
    </row>
    <row r="246" spans="2:12" ht="37.5">
      <c r="B246" s="1" t="s">
        <v>5</v>
      </c>
      <c r="C246" s="4" t="s">
        <v>6</v>
      </c>
      <c r="D246" s="4" t="s">
        <v>233</v>
      </c>
      <c r="E246" s="4" t="s">
        <v>8</v>
      </c>
      <c r="F246" s="4" t="s">
        <v>9</v>
      </c>
      <c r="G246" s="4" t="s">
        <v>10</v>
      </c>
      <c r="H246" s="18" t="s">
        <v>880</v>
      </c>
      <c r="J246">
        <v>872334</v>
      </c>
      <c r="L246" s="17" t="str">
        <f t="shared" si="6"/>
        <v>OPAC</v>
      </c>
    </row>
    <row r="247" spans="2:12" ht="37.5">
      <c r="B247" s="1" t="s">
        <v>5</v>
      </c>
      <c r="C247" s="4" t="s">
        <v>6</v>
      </c>
      <c r="D247" s="4" t="s">
        <v>54</v>
      </c>
      <c r="E247" s="4" t="s">
        <v>8</v>
      </c>
      <c r="F247" s="4" t="s">
        <v>9</v>
      </c>
      <c r="G247" s="4" t="s">
        <v>10</v>
      </c>
      <c r="H247" s="18" t="s">
        <v>880</v>
      </c>
      <c r="J247">
        <v>872334</v>
      </c>
      <c r="L247" s="17" t="str">
        <f t="shared" si="6"/>
        <v>OPAC</v>
      </c>
    </row>
    <row r="248" spans="2:12" ht="37.5">
      <c r="B248" s="1" t="s">
        <v>5</v>
      </c>
      <c r="C248" s="4" t="s">
        <v>6</v>
      </c>
      <c r="D248" s="4" t="s">
        <v>55</v>
      </c>
      <c r="E248" s="4" t="s">
        <v>8</v>
      </c>
      <c r="F248" s="4" t="s">
        <v>9</v>
      </c>
      <c r="G248" s="4" t="s">
        <v>10</v>
      </c>
      <c r="H248" s="18" t="s">
        <v>880</v>
      </c>
      <c r="J248">
        <v>872334</v>
      </c>
      <c r="L248" s="17" t="str">
        <f t="shared" si="6"/>
        <v>OPAC</v>
      </c>
    </row>
    <row r="249" spans="2:12" ht="37.5">
      <c r="B249" s="1" t="s">
        <v>5</v>
      </c>
      <c r="C249" s="4" t="s">
        <v>6</v>
      </c>
      <c r="D249" s="4" t="s">
        <v>274</v>
      </c>
      <c r="E249" s="4" t="s">
        <v>8</v>
      </c>
      <c r="F249" s="4" t="s">
        <v>9</v>
      </c>
      <c r="G249" s="4" t="s">
        <v>10</v>
      </c>
      <c r="H249" s="18" t="s">
        <v>880</v>
      </c>
      <c r="J249">
        <v>872334</v>
      </c>
      <c r="L249" s="17" t="str">
        <f t="shared" si="6"/>
        <v>OPAC</v>
      </c>
    </row>
    <row r="250" spans="2:12" ht="37.5">
      <c r="B250" s="1" t="s">
        <v>5</v>
      </c>
      <c r="C250" s="4" t="s">
        <v>6</v>
      </c>
      <c r="D250" s="4" t="s">
        <v>14</v>
      </c>
      <c r="E250" s="4" t="s">
        <v>8</v>
      </c>
      <c r="F250" s="4" t="s">
        <v>9</v>
      </c>
      <c r="G250" s="4" t="s">
        <v>10</v>
      </c>
      <c r="H250" s="18" t="s">
        <v>880</v>
      </c>
      <c r="J250">
        <v>872334</v>
      </c>
      <c r="L250" s="17" t="str">
        <f t="shared" si="6"/>
        <v>OPAC</v>
      </c>
    </row>
    <row r="251" spans="2:12" ht="37.5">
      <c r="B251" s="1" t="s">
        <v>5</v>
      </c>
      <c r="C251" s="4" t="s">
        <v>6</v>
      </c>
      <c r="D251" s="4" t="s">
        <v>14</v>
      </c>
      <c r="E251" s="4" t="s">
        <v>8</v>
      </c>
      <c r="F251" s="4" t="s">
        <v>9</v>
      </c>
      <c r="G251" s="4" t="s">
        <v>10</v>
      </c>
      <c r="H251" s="18" t="s">
        <v>880</v>
      </c>
      <c r="J251">
        <v>872334</v>
      </c>
      <c r="L251" s="17" t="str">
        <f t="shared" si="6"/>
        <v>OPAC</v>
      </c>
    </row>
    <row r="252" spans="2:12" ht="37.5">
      <c r="B252" s="1" t="s">
        <v>5</v>
      </c>
      <c r="C252" s="4" t="s">
        <v>6</v>
      </c>
      <c r="D252" s="4" t="s">
        <v>14</v>
      </c>
      <c r="E252" s="4" t="s">
        <v>8</v>
      </c>
      <c r="F252" s="4" t="s">
        <v>9</v>
      </c>
      <c r="G252" s="4" t="s">
        <v>10</v>
      </c>
      <c r="H252" s="18" t="s">
        <v>880</v>
      </c>
      <c r="J252">
        <v>872334</v>
      </c>
      <c r="L252" s="17" t="str">
        <f t="shared" si="6"/>
        <v>OPAC</v>
      </c>
    </row>
    <row r="253" spans="2:12" ht="37.5">
      <c r="B253" s="1" t="s">
        <v>5</v>
      </c>
      <c r="C253" s="4" t="s">
        <v>6</v>
      </c>
      <c r="D253" s="4" t="s">
        <v>14</v>
      </c>
      <c r="E253" s="4" t="s">
        <v>8</v>
      </c>
      <c r="F253" s="4" t="s">
        <v>9</v>
      </c>
      <c r="G253" s="4" t="s">
        <v>10</v>
      </c>
      <c r="H253" s="18" t="s">
        <v>880</v>
      </c>
      <c r="J253">
        <v>872334</v>
      </c>
      <c r="L253" s="17" t="str">
        <f t="shared" si="6"/>
        <v>OPAC</v>
      </c>
    </row>
    <row r="254" spans="2:12" ht="37.5">
      <c r="B254" s="1" t="s">
        <v>5</v>
      </c>
      <c r="C254" s="4" t="s">
        <v>6</v>
      </c>
      <c r="D254" s="4" t="s">
        <v>14</v>
      </c>
      <c r="E254" s="4" t="s">
        <v>8</v>
      </c>
      <c r="F254" s="4" t="s">
        <v>9</v>
      </c>
      <c r="G254" s="4" t="s">
        <v>10</v>
      </c>
      <c r="H254" s="18" t="s">
        <v>880</v>
      </c>
      <c r="J254">
        <v>872334</v>
      </c>
      <c r="L254" s="17" t="str">
        <f t="shared" si="6"/>
        <v>OPAC</v>
      </c>
    </row>
    <row r="255" spans="2:8" ht="37.5">
      <c r="B255" s="1" t="s">
        <v>5</v>
      </c>
      <c r="C255" s="4" t="s">
        <v>30</v>
      </c>
      <c r="D255" s="4" t="s">
        <v>189</v>
      </c>
      <c r="E255" s="4" t="s">
        <v>32</v>
      </c>
      <c r="F255" s="4" t="s">
        <v>9</v>
      </c>
      <c r="G255" s="4" t="s">
        <v>33</v>
      </c>
      <c r="H255" s="18" t="s">
        <v>881</v>
      </c>
    </row>
    <row r="256" spans="2:8" ht="37.5">
      <c r="B256" s="1" t="s">
        <v>5</v>
      </c>
      <c r="C256" s="4" t="s">
        <v>129</v>
      </c>
      <c r="D256" s="4" t="s">
        <v>19</v>
      </c>
      <c r="E256" s="4" t="s">
        <v>8</v>
      </c>
      <c r="F256" s="4" t="s">
        <v>9</v>
      </c>
      <c r="G256" s="4" t="s">
        <v>20</v>
      </c>
      <c r="H256" s="18" t="s">
        <v>881</v>
      </c>
    </row>
    <row r="257" spans="2:12" ht="56.25">
      <c r="B257" s="1" t="s">
        <v>5</v>
      </c>
      <c r="C257" s="4" t="s">
        <v>129</v>
      </c>
      <c r="D257" s="4" t="s">
        <v>26</v>
      </c>
      <c r="E257" s="4" t="s">
        <v>8</v>
      </c>
      <c r="F257" s="4" t="s">
        <v>9</v>
      </c>
      <c r="G257" s="4" t="s">
        <v>130</v>
      </c>
      <c r="H257" s="18" t="s">
        <v>880</v>
      </c>
      <c r="J257">
        <v>848561</v>
      </c>
      <c r="L257" s="17" t="str">
        <f>HYPERLINK("http://klibs1.kj.yamagata-u.ac.jp/mylimedio/search/search.do?keyword=%23ID%3D"&amp;J257,"OPAC")</f>
        <v>OPAC</v>
      </c>
    </row>
    <row r="258" spans="2:8" ht="37.5">
      <c r="B258" s="1" t="s">
        <v>5</v>
      </c>
      <c r="C258" s="4" t="s">
        <v>129</v>
      </c>
      <c r="D258" s="4" t="s">
        <v>174</v>
      </c>
      <c r="E258" s="4" t="s">
        <v>8</v>
      </c>
      <c r="F258" s="4" t="s">
        <v>9</v>
      </c>
      <c r="G258" s="4" t="s">
        <v>138</v>
      </c>
      <c r="H258" s="18" t="s">
        <v>881</v>
      </c>
    </row>
    <row r="259" spans="2:8" ht="37.5">
      <c r="B259" s="1" t="s">
        <v>5</v>
      </c>
      <c r="C259" s="4" t="s">
        <v>129</v>
      </c>
      <c r="D259" s="4" t="s">
        <v>275</v>
      </c>
      <c r="E259" s="4" t="s">
        <v>8</v>
      </c>
      <c r="F259" s="4" t="s">
        <v>9</v>
      </c>
      <c r="G259" s="4" t="s">
        <v>276</v>
      </c>
      <c r="H259" s="18" t="s">
        <v>881</v>
      </c>
    </row>
    <row r="260" spans="2:8" ht="56.25">
      <c r="B260" s="1" t="s">
        <v>5</v>
      </c>
      <c r="C260" s="4" t="s">
        <v>30</v>
      </c>
      <c r="D260" s="4" t="s">
        <v>128</v>
      </c>
      <c r="E260" s="4" t="s">
        <v>32</v>
      </c>
      <c r="F260" s="4" t="s">
        <v>9</v>
      </c>
      <c r="G260" s="4" t="s">
        <v>33</v>
      </c>
      <c r="H260" s="18" t="s">
        <v>881</v>
      </c>
    </row>
    <row r="261" spans="2:8" ht="37.5">
      <c r="B261" s="1" t="s">
        <v>5</v>
      </c>
      <c r="C261" s="4" t="s">
        <v>57</v>
      </c>
      <c r="D261" s="4" t="s">
        <v>277</v>
      </c>
      <c r="E261" s="4" t="s">
        <v>32</v>
      </c>
      <c r="F261" s="4" t="s">
        <v>9</v>
      </c>
      <c r="G261" s="4" t="s">
        <v>278</v>
      </c>
      <c r="H261" s="18" t="s">
        <v>881</v>
      </c>
    </row>
    <row r="262" spans="2:8" ht="37.5">
      <c r="B262" s="1" t="s">
        <v>5</v>
      </c>
      <c r="C262" s="4" t="s">
        <v>60</v>
      </c>
      <c r="D262" s="4" t="s">
        <v>277</v>
      </c>
      <c r="E262" s="4" t="s">
        <v>32</v>
      </c>
      <c r="F262" s="4" t="s">
        <v>9</v>
      </c>
      <c r="G262" s="4" t="s">
        <v>278</v>
      </c>
      <c r="H262" s="18" t="s">
        <v>881</v>
      </c>
    </row>
    <row r="263" spans="2:8" ht="56.25">
      <c r="B263" s="1" t="s">
        <v>5</v>
      </c>
      <c r="C263" s="4" t="s">
        <v>61</v>
      </c>
      <c r="D263" s="4" t="s">
        <v>277</v>
      </c>
      <c r="E263" s="4" t="s">
        <v>62</v>
      </c>
      <c r="F263" s="4" t="s">
        <v>9</v>
      </c>
      <c r="G263" s="4" t="s">
        <v>278</v>
      </c>
      <c r="H263" s="18" t="s">
        <v>881</v>
      </c>
    </row>
    <row r="264" spans="2:8" ht="56.25">
      <c r="B264" s="1" t="s">
        <v>5</v>
      </c>
      <c r="C264" s="4" t="s">
        <v>63</v>
      </c>
      <c r="D264" s="4" t="s">
        <v>277</v>
      </c>
      <c r="E264" s="4" t="s">
        <v>62</v>
      </c>
      <c r="F264" s="4" t="s">
        <v>9</v>
      </c>
      <c r="G264" s="4" t="s">
        <v>278</v>
      </c>
      <c r="H264" s="18" t="s">
        <v>881</v>
      </c>
    </row>
    <row r="265" spans="2:8" ht="37.5">
      <c r="B265" s="1" t="s">
        <v>5</v>
      </c>
      <c r="C265" s="4" t="s">
        <v>64</v>
      </c>
      <c r="D265" s="4" t="s">
        <v>279</v>
      </c>
      <c r="E265" s="4" t="s">
        <v>62</v>
      </c>
      <c r="F265" s="4" t="s">
        <v>9</v>
      </c>
      <c r="G265" s="4" t="s">
        <v>278</v>
      </c>
      <c r="H265" s="18" t="s">
        <v>881</v>
      </c>
    </row>
    <row r="266" spans="2:12" ht="56.25">
      <c r="B266" s="1" t="s">
        <v>5</v>
      </c>
      <c r="C266" s="4" t="s">
        <v>129</v>
      </c>
      <c r="D266" s="4" t="s">
        <v>26</v>
      </c>
      <c r="E266" s="4" t="s">
        <v>8</v>
      </c>
      <c r="F266" s="4" t="s">
        <v>9</v>
      </c>
      <c r="G266" s="4" t="s">
        <v>130</v>
      </c>
      <c r="H266" s="18" t="s">
        <v>880</v>
      </c>
      <c r="J266">
        <v>848561</v>
      </c>
      <c r="L266" s="17" t="str">
        <f>HYPERLINK("http://klibs1.kj.yamagata-u.ac.jp/mylimedio/search/search.do?keyword=%23ID%3D"&amp;J266,"OPAC")</f>
        <v>OPAC</v>
      </c>
    </row>
    <row r="267" spans="2:8" ht="37.5">
      <c r="B267" s="1" t="s">
        <v>5</v>
      </c>
      <c r="C267" s="4" t="s">
        <v>129</v>
      </c>
      <c r="D267" s="4" t="s">
        <v>19</v>
      </c>
      <c r="E267" s="4" t="s">
        <v>8</v>
      </c>
      <c r="F267" s="4" t="s">
        <v>9</v>
      </c>
      <c r="G267" s="4" t="s">
        <v>20</v>
      </c>
      <c r="H267" s="18" t="s">
        <v>881</v>
      </c>
    </row>
    <row r="268" spans="2:8" ht="37.5">
      <c r="B268" s="1" t="s">
        <v>5</v>
      </c>
      <c r="C268" s="4" t="s">
        <v>129</v>
      </c>
      <c r="D268" s="4" t="s">
        <v>174</v>
      </c>
      <c r="E268" s="4" t="s">
        <v>8</v>
      </c>
      <c r="F268" s="4" t="s">
        <v>9</v>
      </c>
      <c r="G268" s="4" t="s">
        <v>142</v>
      </c>
      <c r="H268" s="18" t="s">
        <v>881</v>
      </c>
    </row>
    <row r="269" spans="2:8" ht="56.25">
      <c r="B269" s="1" t="s">
        <v>5</v>
      </c>
      <c r="C269" s="4" t="s">
        <v>129</v>
      </c>
      <c r="D269" s="4" t="s">
        <v>187</v>
      </c>
      <c r="E269" s="4" t="s">
        <v>8</v>
      </c>
      <c r="F269" s="4" t="s">
        <v>9</v>
      </c>
      <c r="G269" s="4" t="s">
        <v>188</v>
      </c>
      <c r="H269" s="18" t="s">
        <v>881</v>
      </c>
    </row>
    <row r="270" spans="2:8" ht="37.5">
      <c r="B270" s="1" t="s">
        <v>5</v>
      </c>
      <c r="C270" s="4" t="s">
        <v>129</v>
      </c>
      <c r="D270" s="4" t="s">
        <v>280</v>
      </c>
      <c r="E270" s="4" t="s">
        <v>8</v>
      </c>
      <c r="F270" s="4" t="s">
        <v>9</v>
      </c>
      <c r="G270" s="4" t="s">
        <v>281</v>
      </c>
      <c r="H270" s="18" t="s">
        <v>881</v>
      </c>
    </row>
    <row r="271" spans="2:8" ht="37.5">
      <c r="B271" s="1" t="s">
        <v>5</v>
      </c>
      <c r="C271" s="4" t="s">
        <v>129</v>
      </c>
      <c r="D271" s="4" t="s">
        <v>275</v>
      </c>
      <c r="E271" s="4" t="s">
        <v>8</v>
      </c>
      <c r="F271" s="4" t="s">
        <v>9</v>
      </c>
      <c r="G271" s="4" t="s">
        <v>276</v>
      </c>
      <c r="H271" s="18" t="s">
        <v>881</v>
      </c>
    </row>
    <row r="272" spans="2:8" ht="37.5">
      <c r="B272" s="1" t="s">
        <v>5</v>
      </c>
      <c r="C272" s="4" t="s">
        <v>30</v>
      </c>
      <c r="D272" s="4" t="s">
        <v>189</v>
      </c>
      <c r="E272" s="4" t="s">
        <v>32</v>
      </c>
      <c r="F272" s="4" t="s">
        <v>9</v>
      </c>
      <c r="G272" s="4" t="s">
        <v>33</v>
      </c>
      <c r="H272" s="18" t="s">
        <v>881</v>
      </c>
    </row>
    <row r="273" spans="2:8" ht="56.25">
      <c r="B273" s="1" t="s">
        <v>5</v>
      </c>
      <c r="C273" s="4" t="s">
        <v>30</v>
      </c>
      <c r="D273" s="4" t="s">
        <v>128</v>
      </c>
      <c r="E273" s="4" t="s">
        <v>32</v>
      </c>
      <c r="F273" s="4" t="s">
        <v>9</v>
      </c>
      <c r="G273" s="4" t="s">
        <v>33</v>
      </c>
      <c r="H273" s="18" t="s">
        <v>881</v>
      </c>
    </row>
    <row r="274" spans="2:12" ht="18.75">
      <c r="B274" s="1" t="s">
        <v>5</v>
      </c>
      <c r="C274" s="4" t="s">
        <v>129</v>
      </c>
      <c r="D274" s="4" t="s">
        <v>170</v>
      </c>
      <c r="E274" s="4" t="s">
        <v>8</v>
      </c>
      <c r="F274" s="4" t="s">
        <v>9</v>
      </c>
      <c r="G274" s="4" t="s">
        <v>171</v>
      </c>
      <c r="H274" s="18" t="s">
        <v>880</v>
      </c>
      <c r="J274">
        <v>752479</v>
      </c>
      <c r="L274" s="17" t="str">
        <f>HYPERLINK("http://klibs1.kj.yamagata-u.ac.jp/mylimedio/search/search.do?keyword=%23ID%3D"&amp;J274,"OPAC")</f>
        <v>OPAC</v>
      </c>
    </row>
    <row r="275" spans="2:12" ht="37.5">
      <c r="B275" s="1" t="s">
        <v>5</v>
      </c>
      <c r="C275" s="4" t="s">
        <v>129</v>
      </c>
      <c r="D275" s="4" t="s">
        <v>135</v>
      </c>
      <c r="E275" s="4" t="s">
        <v>8</v>
      </c>
      <c r="F275" s="4" t="s">
        <v>9</v>
      </c>
      <c r="G275" s="4" t="s">
        <v>136</v>
      </c>
      <c r="H275" s="18" t="s">
        <v>880</v>
      </c>
      <c r="J275">
        <v>845292</v>
      </c>
      <c r="L275" s="17" t="str">
        <f>HYPERLINK("http://klibs1.kj.yamagata-u.ac.jp/mylimedio/search/search.do?keyword=%23ID%3D"&amp;J275,"OPAC")</f>
        <v>OPAC</v>
      </c>
    </row>
    <row r="276" spans="2:8" ht="37.5">
      <c r="B276" s="1" t="s">
        <v>5</v>
      </c>
      <c r="C276" s="4" t="s">
        <v>129</v>
      </c>
      <c r="D276" s="4" t="s">
        <v>172</v>
      </c>
      <c r="E276" s="4" t="s">
        <v>8</v>
      </c>
      <c r="F276" s="4" t="s">
        <v>9</v>
      </c>
      <c r="G276" s="4" t="s">
        <v>282</v>
      </c>
      <c r="H276" s="18" t="s">
        <v>881</v>
      </c>
    </row>
    <row r="277" spans="2:8" ht="37.5">
      <c r="B277" s="1" t="s">
        <v>5</v>
      </c>
      <c r="C277" s="4" t="s">
        <v>30</v>
      </c>
      <c r="D277" s="4" t="s">
        <v>189</v>
      </c>
      <c r="E277" s="4" t="s">
        <v>32</v>
      </c>
      <c r="F277" s="4" t="s">
        <v>9</v>
      </c>
      <c r="G277" s="4" t="s">
        <v>33</v>
      </c>
      <c r="H277" s="18" t="s">
        <v>881</v>
      </c>
    </row>
    <row r="278" spans="2:8" ht="56.25">
      <c r="B278" s="1" t="s">
        <v>5</v>
      </c>
      <c r="C278" s="4" t="s">
        <v>30</v>
      </c>
      <c r="D278" s="4" t="s">
        <v>128</v>
      </c>
      <c r="E278" s="4" t="s">
        <v>32</v>
      </c>
      <c r="F278" s="4" t="s">
        <v>9</v>
      </c>
      <c r="G278" s="4" t="s">
        <v>33</v>
      </c>
      <c r="H278" s="18" t="s">
        <v>881</v>
      </c>
    </row>
    <row r="279" spans="2:12" ht="37.5">
      <c r="B279" s="1" t="s">
        <v>5</v>
      </c>
      <c r="C279" s="4" t="s">
        <v>283</v>
      </c>
      <c r="D279" s="4" t="s">
        <v>284</v>
      </c>
      <c r="E279" s="4" t="s">
        <v>8</v>
      </c>
      <c r="F279" s="4" t="s">
        <v>9</v>
      </c>
      <c r="G279" s="4" t="s">
        <v>285</v>
      </c>
      <c r="H279" s="18" t="s">
        <v>880</v>
      </c>
      <c r="J279">
        <v>844877</v>
      </c>
      <c r="L279" s="17" t="str">
        <f aca="true" t="shared" si="7" ref="L279:L287">HYPERLINK("http://klibs1.kj.yamagata-u.ac.jp/mylimedio/search/search.do?keyword=%23ID%3D"&amp;J279,"OPAC")</f>
        <v>OPAC</v>
      </c>
    </row>
    <row r="280" spans="2:12" ht="37.5">
      <c r="B280" s="1" t="s">
        <v>5</v>
      </c>
      <c r="C280" s="4" t="s">
        <v>283</v>
      </c>
      <c r="D280" s="4" t="s">
        <v>284</v>
      </c>
      <c r="E280" s="4" t="s">
        <v>8</v>
      </c>
      <c r="F280" s="4" t="s">
        <v>9</v>
      </c>
      <c r="G280" s="5" t="s">
        <v>286</v>
      </c>
      <c r="H280" s="18" t="s">
        <v>880</v>
      </c>
      <c r="J280">
        <v>764268</v>
      </c>
      <c r="L280" s="17" t="str">
        <f t="shared" si="7"/>
        <v>OPAC</v>
      </c>
    </row>
    <row r="281" spans="2:12" ht="37.5">
      <c r="B281" s="1" t="s">
        <v>5</v>
      </c>
      <c r="C281" s="4" t="s">
        <v>283</v>
      </c>
      <c r="D281" s="4" t="s">
        <v>287</v>
      </c>
      <c r="E281" s="4" t="s">
        <v>8</v>
      </c>
      <c r="F281" s="4" t="s">
        <v>9</v>
      </c>
      <c r="G281" s="4" t="s">
        <v>285</v>
      </c>
      <c r="H281" s="18" t="s">
        <v>880</v>
      </c>
      <c r="J281">
        <v>844877</v>
      </c>
      <c r="L281" s="17" t="str">
        <f t="shared" si="7"/>
        <v>OPAC</v>
      </c>
    </row>
    <row r="282" spans="2:12" ht="37.5">
      <c r="B282" s="1" t="s">
        <v>5</v>
      </c>
      <c r="C282" s="4" t="s">
        <v>283</v>
      </c>
      <c r="D282" s="4" t="s">
        <v>287</v>
      </c>
      <c r="E282" s="4" t="s">
        <v>8</v>
      </c>
      <c r="F282" s="4" t="s">
        <v>9</v>
      </c>
      <c r="G282" s="5" t="s">
        <v>286</v>
      </c>
      <c r="H282" s="18" t="s">
        <v>880</v>
      </c>
      <c r="J282">
        <v>764268</v>
      </c>
      <c r="L282" s="17" t="str">
        <f t="shared" si="7"/>
        <v>OPAC</v>
      </c>
    </row>
    <row r="283" spans="2:12" ht="37.5">
      <c r="B283" s="1" t="s">
        <v>5</v>
      </c>
      <c r="C283" s="4" t="s">
        <v>288</v>
      </c>
      <c r="D283" s="4" t="s">
        <v>289</v>
      </c>
      <c r="E283" s="4" t="s">
        <v>32</v>
      </c>
      <c r="F283" s="4" t="s">
        <v>9</v>
      </c>
      <c r="G283" s="4" t="s">
        <v>290</v>
      </c>
      <c r="H283" s="18" t="s">
        <v>880</v>
      </c>
      <c r="J283">
        <v>482263</v>
      </c>
      <c r="L283" s="17" t="str">
        <f t="shared" si="7"/>
        <v>OPAC</v>
      </c>
    </row>
    <row r="284" spans="2:12" ht="37.5">
      <c r="B284" s="1" t="s">
        <v>5</v>
      </c>
      <c r="C284" s="4" t="s">
        <v>291</v>
      </c>
      <c r="D284" s="4" t="s">
        <v>292</v>
      </c>
      <c r="E284" s="4" t="s">
        <v>32</v>
      </c>
      <c r="F284" s="4" t="s">
        <v>9</v>
      </c>
      <c r="G284" s="4" t="s">
        <v>293</v>
      </c>
      <c r="H284" s="18" t="s">
        <v>880</v>
      </c>
      <c r="J284">
        <v>854559</v>
      </c>
      <c r="L284" s="17" t="str">
        <f t="shared" si="7"/>
        <v>OPAC</v>
      </c>
    </row>
    <row r="285" spans="2:12" ht="37.5">
      <c r="B285" s="1" t="s">
        <v>5</v>
      </c>
      <c r="C285" s="4" t="s">
        <v>291</v>
      </c>
      <c r="D285" s="4" t="s">
        <v>292</v>
      </c>
      <c r="E285" s="4" t="s">
        <v>32</v>
      </c>
      <c r="F285" s="4" t="s">
        <v>9</v>
      </c>
      <c r="G285" s="5" t="s">
        <v>294</v>
      </c>
      <c r="H285" s="18" t="s">
        <v>880</v>
      </c>
      <c r="J285">
        <v>741561</v>
      </c>
      <c r="L285" s="17" t="str">
        <f t="shared" si="7"/>
        <v>OPAC</v>
      </c>
    </row>
    <row r="286" spans="2:12" ht="37.5">
      <c r="B286" s="1" t="s">
        <v>5</v>
      </c>
      <c r="C286" s="4" t="s">
        <v>291</v>
      </c>
      <c r="D286" s="4" t="s">
        <v>292</v>
      </c>
      <c r="E286" s="4" t="s">
        <v>32</v>
      </c>
      <c r="F286" s="4" t="s">
        <v>9</v>
      </c>
      <c r="G286" s="5" t="s">
        <v>295</v>
      </c>
      <c r="H286" s="18" t="s">
        <v>880</v>
      </c>
      <c r="J286">
        <v>854789</v>
      </c>
      <c r="L286" s="17" t="str">
        <f t="shared" si="7"/>
        <v>OPAC</v>
      </c>
    </row>
    <row r="287" spans="2:12" ht="37.5">
      <c r="B287" s="1" t="s">
        <v>5</v>
      </c>
      <c r="C287" s="4" t="s">
        <v>296</v>
      </c>
      <c r="D287" s="4" t="s">
        <v>297</v>
      </c>
      <c r="E287" s="4" t="s">
        <v>32</v>
      </c>
      <c r="F287" s="4" t="s">
        <v>9</v>
      </c>
      <c r="G287" s="4" t="s">
        <v>298</v>
      </c>
      <c r="H287" s="18" t="s">
        <v>880</v>
      </c>
      <c r="J287">
        <v>883432</v>
      </c>
      <c r="L287" s="17" t="str">
        <f t="shared" si="7"/>
        <v>OPAC</v>
      </c>
    </row>
    <row r="288" spans="2:12" ht="37.5">
      <c r="B288" s="1" t="s">
        <v>5</v>
      </c>
      <c r="C288" s="4" t="s">
        <v>299</v>
      </c>
      <c r="D288" s="4" t="s">
        <v>300</v>
      </c>
      <c r="E288" s="4" t="s">
        <v>32</v>
      </c>
      <c r="F288" s="4" t="s">
        <v>9</v>
      </c>
      <c r="G288" s="4" t="s">
        <v>301</v>
      </c>
      <c r="H288" s="18" t="s">
        <v>880</v>
      </c>
      <c r="I288" t="s">
        <v>864</v>
      </c>
      <c r="L288" s="17" t="str">
        <f>HYPERLINK(I288,"OPAC")</f>
        <v>OPAC</v>
      </c>
    </row>
    <row r="289" spans="2:12" ht="37.5">
      <c r="B289" s="1" t="s">
        <v>5</v>
      </c>
      <c r="C289" s="4" t="s">
        <v>299</v>
      </c>
      <c r="D289" s="4" t="s">
        <v>300</v>
      </c>
      <c r="E289" s="4" t="s">
        <v>32</v>
      </c>
      <c r="F289" s="4" t="s">
        <v>9</v>
      </c>
      <c r="G289" s="5" t="s">
        <v>302</v>
      </c>
      <c r="H289" s="18" t="s">
        <v>880</v>
      </c>
      <c r="I289" t="s">
        <v>863</v>
      </c>
      <c r="L289" s="17" t="str">
        <f>HYPERLINK(I289,"OPAC")</f>
        <v>OPAC</v>
      </c>
    </row>
    <row r="290" spans="2:12" ht="37.5">
      <c r="B290" s="1" t="s">
        <v>5</v>
      </c>
      <c r="C290" s="4" t="s">
        <v>299</v>
      </c>
      <c r="D290" s="4" t="s">
        <v>300</v>
      </c>
      <c r="E290" s="4" t="s">
        <v>32</v>
      </c>
      <c r="F290" s="4" t="s">
        <v>9</v>
      </c>
      <c r="G290" s="5" t="s">
        <v>303</v>
      </c>
      <c r="H290" s="18" t="s">
        <v>880</v>
      </c>
      <c r="J290">
        <v>168770</v>
      </c>
      <c r="L290" s="17" t="str">
        <f>HYPERLINK("http://klibs1.kj.yamagata-u.ac.jp/mylimedio/search/search.do?keyword=%23ID%3D"&amp;J290,"OPAC")</f>
        <v>OPAC</v>
      </c>
    </row>
    <row r="291" spans="2:8" ht="18.75">
      <c r="B291" s="1" t="s">
        <v>5</v>
      </c>
      <c r="C291" s="4" t="s">
        <v>304</v>
      </c>
      <c r="D291" s="4" t="s">
        <v>305</v>
      </c>
      <c r="E291" s="4" t="s">
        <v>32</v>
      </c>
      <c r="F291" s="4" t="s">
        <v>9</v>
      </c>
      <c r="G291" s="4" t="s">
        <v>306</v>
      </c>
      <c r="H291" s="18" t="s">
        <v>881</v>
      </c>
    </row>
    <row r="292" spans="2:8" ht="18.75">
      <c r="B292" s="1" t="s">
        <v>5</v>
      </c>
      <c r="C292" s="4" t="s">
        <v>304</v>
      </c>
      <c r="D292" s="4" t="s">
        <v>305</v>
      </c>
      <c r="E292" s="4" t="s">
        <v>32</v>
      </c>
      <c r="F292" s="4" t="s">
        <v>9</v>
      </c>
      <c r="G292" s="5" t="s">
        <v>307</v>
      </c>
      <c r="H292" s="18" t="s">
        <v>881</v>
      </c>
    </row>
    <row r="293" spans="2:8" ht="37.5">
      <c r="B293" s="1" t="s">
        <v>5</v>
      </c>
      <c r="C293" s="4" t="s">
        <v>304</v>
      </c>
      <c r="D293" s="4" t="s">
        <v>305</v>
      </c>
      <c r="E293" s="4" t="s">
        <v>32</v>
      </c>
      <c r="F293" s="4" t="s">
        <v>9</v>
      </c>
      <c r="G293" s="5" t="s">
        <v>308</v>
      </c>
      <c r="H293" s="18" t="s">
        <v>881</v>
      </c>
    </row>
    <row r="294" spans="2:12" ht="37.5">
      <c r="B294" s="1" t="s">
        <v>5</v>
      </c>
      <c r="C294" s="4" t="s">
        <v>309</v>
      </c>
      <c r="D294" s="4" t="s">
        <v>310</v>
      </c>
      <c r="E294" s="4" t="s">
        <v>62</v>
      </c>
      <c r="F294" s="4" t="s">
        <v>9</v>
      </c>
      <c r="G294" s="4" t="s">
        <v>311</v>
      </c>
      <c r="H294" s="18" t="s">
        <v>880</v>
      </c>
      <c r="J294">
        <v>834440</v>
      </c>
      <c r="L294" s="17" t="str">
        <f>HYPERLINK("http://klibs1.kj.yamagata-u.ac.jp/mylimedio/search/search.do?keyword=%23ID%3D"&amp;J294,"OPAC")</f>
        <v>OPAC</v>
      </c>
    </row>
    <row r="295" spans="2:8" ht="37.5">
      <c r="B295" s="1" t="s">
        <v>5</v>
      </c>
      <c r="C295" s="4" t="s">
        <v>312</v>
      </c>
      <c r="D295" s="4" t="s">
        <v>313</v>
      </c>
      <c r="E295" s="4" t="s">
        <v>32</v>
      </c>
      <c r="F295" s="4" t="s">
        <v>9</v>
      </c>
      <c r="G295" s="4" t="s">
        <v>314</v>
      </c>
      <c r="H295" s="18" t="s">
        <v>881</v>
      </c>
    </row>
    <row r="296" spans="2:12" ht="18.75">
      <c r="B296" s="1" t="s">
        <v>5</v>
      </c>
      <c r="C296" s="4" t="s">
        <v>315</v>
      </c>
      <c r="D296" s="4" t="s">
        <v>316</v>
      </c>
      <c r="E296" s="4" t="s">
        <v>32</v>
      </c>
      <c r="F296" s="4" t="s">
        <v>9</v>
      </c>
      <c r="G296" s="4" t="s">
        <v>317</v>
      </c>
      <c r="H296" s="18" t="s">
        <v>880</v>
      </c>
      <c r="J296">
        <v>854867</v>
      </c>
      <c r="L296" s="17" t="str">
        <f aca="true" t="shared" si="8" ref="L296:L313">HYPERLINK("http://klibs1.kj.yamagata-u.ac.jp/mylimedio/search/search.do?keyword=%23ID%3D"&amp;J296,"OPAC")</f>
        <v>OPAC</v>
      </c>
    </row>
    <row r="297" spans="2:12" ht="37.5">
      <c r="B297" s="1" t="s">
        <v>5</v>
      </c>
      <c r="C297" s="4" t="s">
        <v>6</v>
      </c>
      <c r="D297" s="4" t="s">
        <v>318</v>
      </c>
      <c r="E297" s="4" t="s">
        <v>8</v>
      </c>
      <c r="F297" s="4" t="s">
        <v>9</v>
      </c>
      <c r="G297" s="4" t="s">
        <v>10</v>
      </c>
      <c r="H297" s="18" t="s">
        <v>880</v>
      </c>
      <c r="J297">
        <v>872334</v>
      </c>
      <c r="L297" s="17" t="str">
        <f t="shared" si="8"/>
        <v>OPAC</v>
      </c>
    </row>
    <row r="298" spans="2:12" ht="37.5">
      <c r="B298" s="1" t="s">
        <v>5</v>
      </c>
      <c r="C298" s="4" t="s">
        <v>6</v>
      </c>
      <c r="D298" s="4" t="s">
        <v>319</v>
      </c>
      <c r="E298" s="4" t="s">
        <v>8</v>
      </c>
      <c r="F298" s="4" t="s">
        <v>9</v>
      </c>
      <c r="G298" s="4" t="s">
        <v>10</v>
      </c>
      <c r="H298" s="18" t="s">
        <v>880</v>
      </c>
      <c r="J298">
        <v>872334</v>
      </c>
      <c r="L298" s="17" t="str">
        <f t="shared" si="8"/>
        <v>OPAC</v>
      </c>
    </row>
    <row r="299" spans="2:12" ht="37.5">
      <c r="B299" s="1" t="s">
        <v>5</v>
      </c>
      <c r="C299" s="4" t="s">
        <v>6</v>
      </c>
      <c r="D299" s="4" t="s">
        <v>320</v>
      </c>
      <c r="E299" s="4" t="s">
        <v>8</v>
      </c>
      <c r="F299" s="4" t="s">
        <v>9</v>
      </c>
      <c r="G299" s="4" t="s">
        <v>10</v>
      </c>
      <c r="H299" s="18" t="s">
        <v>880</v>
      </c>
      <c r="J299">
        <v>872334</v>
      </c>
      <c r="L299" s="17" t="str">
        <f t="shared" si="8"/>
        <v>OPAC</v>
      </c>
    </row>
    <row r="300" spans="2:12" ht="37.5">
      <c r="B300" s="1" t="s">
        <v>5</v>
      </c>
      <c r="C300" s="4" t="s">
        <v>6</v>
      </c>
      <c r="D300" s="4" t="s">
        <v>321</v>
      </c>
      <c r="E300" s="4" t="s">
        <v>8</v>
      </c>
      <c r="F300" s="4" t="s">
        <v>9</v>
      </c>
      <c r="G300" s="4" t="s">
        <v>10</v>
      </c>
      <c r="H300" s="18" t="s">
        <v>880</v>
      </c>
      <c r="J300">
        <v>872334</v>
      </c>
      <c r="L300" s="17" t="str">
        <f t="shared" si="8"/>
        <v>OPAC</v>
      </c>
    </row>
    <row r="301" spans="2:12" ht="37.5">
      <c r="B301" s="1" t="s">
        <v>5</v>
      </c>
      <c r="C301" s="4" t="s">
        <v>6</v>
      </c>
      <c r="D301" s="4" t="s">
        <v>322</v>
      </c>
      <c r="E301" s="4" t="s">
        <v>8</v>
      </c>
      <c r="F301" s="4" t="s">
        <v>9</v>
      </c>
      <c r="G301" s="4" t="s">
        <v>10</v>
      </c>
      <c r="H301" s="18" t="s">
        <v>880</v>
      </c>
      <c r="J301">
        <v>872334</v>
      </c>
      <c r="L301" s="17" t="str">
        <f t="shared" si="8"/>
        <v>OPAC</v>
      </c>
    </row>
    <row r="302" spans="2:12" ht="37.5">
      <c r="B302" s="1" t="s">
        <v>5</v>
      </c>
      <c r="C302" s="4" t="s">
        <v>6</v>
      </c>
      <c r="D302" s="4" t="s">
        <v>261</v>
      </c>
      <c r="E302" s="4" t="s">
        <v>8</v>
      </c>
      <c r="F302" s="4" t="s">
        <v>9</v>
      </c>
      <c r="G302" s="4" t="s">
        <v>10</v>
      </c>
      <c r="H302" s="18" t="s">
        <v>880</v>
      </c>
      <c r="J302">
        <v>872334</v>
      </c>
      <c r="L302" s="17" t="str">
        <f t="shared" si="8"/>
        <v>OPAC</v>
      </c>
    </row>
    <row r="303" spans="2:12" ht="37.5">
      <c r="B303" s="1" t="s">
        <v>5</v>
      </c>
      <c r="C303" s="4" t="s">
        <v>6</v>
      </c>
      <c r="D303" s="4" t="s">
        <v>13</v>
      </c>
      <c r="E303" s="4" t="s">
        <v>8</v>
      </c>
      <c r="F303" s="4" t="s">
        <v>9</v>
      </c>
      <c r="G303" s="4" t="s">
        <v>10</v>
      </c>
      <c r="H303" s="18" t="s">
        <v>880</v>
      </c>
      <c r="J303">
        <v>872334</v>
      </c>
      <c r="L303" s="17" t="str">
        <f t="shared" si="8"/>
        <v>OPAC</v>
      </c>
    </row>
    <row r="304" spans="2:12" ht="37.5">
      <c r="B304" s="1" t="s">
        <v>5</v>
      </c>
      <c r="C304" s="4" t="s">
        <v>6</v>
      </c>
      <c r="D304" s="4" t="s">
        <v>323</v>
      </c>
      <c r="E304" s="4" t="s">
        <v>8</v>
      </c>
      <c r="F304" s="4" t="s">
        <v>9</v>
      </c>
      <c r="G304" s="4" t="s">
        <v>10</v>
      </c>
      <c r="H304" s="18" t="s">
        <v>880</v>
      </c>
      <c r="J304">
        <v>872334</v>
      </c>
      <c r="L304" s="17" t="str">
        <f t="shared" si="8"/>
        <v>OPAC</v>
      </c>
    </row>
    <row r="305" spans="2:12" ht="37.5">
      <c r="B305" s="1" t="s">
        <v>5</v>
      </c>
      <c r="C305" s="4" t="s">
        <v>6</v>
      </c>
      <c r="D305" s="4" t="s">
        <v>14</v>
      </c>
      <c r="E305" s="4" t="s">
        <v>8</v>
      </c>
      <c r="F305" s="4" t="s">
        <v>9</v>
      </c>
      <c r="G305" s="4" t="s">
        <v>10</v>
      </c>
      <c r="H305" s="18" t="s">
        <v>880</v>
      </c>
      <c r="J305">
        <v>872334</v>
      </c>
      <c r="L305" s="17" t="str">
        <f t="shared" si="8"/>
        <v>OPAC</v>
      </c>
    </row>
    <row r="306" spans="2:12" ht="37.5">
      <c r="B306" s="1" t="s">
        <v>5</v>
      </c>
      <c r="C306" s="4" t="s">
        <v>6</v>
      </c>
      <c r="D306" s="4" t="s">
        <v>14</v>
      </c>
      <c r="E306" s="4" t="s">
        <v>8</v>
      </c>
      <c r="F306" s="4" t="s">
        <v>9</v>
      </c>
      <c r="G306" s="4" t="s">
        <v>10</v>
      </c>
      <c r="H306" s="18" t="s">
        <v>880</v>
      </c>
      <c r="J306">
        <v>872334</v>
      </c>
      <c r="L306" s="17" t="str">
        <f t="shared" si="8"/>
        <v>OPAC</v>
      </c>
    </row>
    <row r="307" spans="2:12" ht="37.5">
      <c r="B307" s="1" t="s">
        <v>5</v>
      </c>
      <c r="C307" s="4" t="s">
        <v>6</v>
      </c>
      <c r="D307" s="4" t="s">
        <v>14</v>
      </c>
      <c r="E307" s="4" t="s">
        <v>8</v>
      </c>
      <c r="F307" s="4" t="s">
        <v>9</v>
      </c>
      <c r="G307" s="4" t="s">
        <v>10</v>
      </c>
      <c r="H307" s="18" t="s">
        <v>880</v>
      </c>
      <c r="J307">
        <v>872334</v>
      </c>
      <c r="L307" s="17" t="str">
        <f t="shared" si="8"/>
        <v>OPAC</v>
      </c>
    </row>
    <row r="308" spans="2:12" ht="37.5">
      <c r="B308" s="1" t="s">
        <v>5</v>
      </c>
      <c r="C308" s="4" t="s">
        <v>6</v>
      </c>
      <c r="D308" s="4" t="s">
        <v>14</v>
      </c>
      <c r="E308" s="4" t="s">
        <v>8</v>
      </c>
      <c r="F308" s="4" t="s">
        <v>9</v>
      </c>
      <c r="G308" s="4" t="s">
        <v>10</v>
      </c>
      <c r="H308" s="18" t="s">
        <v>880</v>
      </c>
      <c r="J308">
        <v>872334</v>
      </c>
      <c r="L308" s="17" t="str">
        <f t="shared" si="8"/>
        <v>OPAC</v>
      </c>
    </row>
    <row r="309" spans="2:12" ht="37.5">
      <c r="B309" s="1" t="s">
        <v>5</v>
      </c>
      <c r="C309" s="4" t="s">
        <v>6</v>
      </c>
      <c r="D309" s="4" t="s">
        <v>14</v>
      </c>
      <c r="E309" s="4" t="s">
        <v>8</v>
      </c>
      <c r="F309" s="4" t="s">
        <v>9</v>
      </c>
      <c r="G309" s="4" t="s">
        <v>10</v>
      </c>
      <c r="H309" s="18" t="s">
        <v>880</v>
      </c>
      <c r="J309">
        <v>872334</v>
      </c>
      <c r="L309" s="17" t="str">
        <f t="shared" si="8"/>
        <v>OPAC</v>
      </c>
    </row>
    <row r="310" spans="2:12" ht="37.5">
      <c r="B310" s="1" t="s">
        <v>5</v>
      </c>
      <c r="C310" s="4" t="s">
        <v>6</v>
      </c>
      <c r="D310" s="4" t="s">
        <v>14</v>
      </c>
      <c r="E310" s="4" t="s">
        <v>8</v>
      </c>
      <c r="F310" s="4" t="s">
        <v>9</v>
      </c>
      <c r="G310" s="4" t="s">
        <v>10</v>
      </c>
      <c r="H310" s="18" t="s">
        <v>880</v>
      </c>
      <c r="J310">
        <v>872334</v>
      </c>
      <c r="L310" s="17" t="str">
        <f t="shared" si="8"/>
        <v>OPAC</v>
      </c>
    </row>
    <row r="311" spans="2:12" ht="37.5">
      <c r="B311" s="1" t="s">
        <v>5</v>
      </c>
      <c r="C311" s="4" t="s">
        <v>6</v>
      </c>
      <c r="D311" s="4" t="s">
        <v>14</v>
      </c>
      <c r="E311" s="4" t="s">
        <v>8</v>
      </c>
      <c r="F311" s="4" t="s">
        <v>9</v>
      </c>
      <c r="G311" s="4" t="s">
        <v>10</v>
      </c>
      <c r="H311" s="18" t="s">
        <v>880</v>
      </c>
      <c r="J311">
        <v>872334</v>
      </c>
      <c r="L311" s="17" t="str">
        <f t="shared" si="8"/>
        <v>OPAC</v>
      </c>
    </row>
    <row r="312" spans="2:12" ht="37.5">
      <c r="B312" s="1" t="s">
        <v>5</v>
      </c>
      <c r="C312" s="4" t="s">
        <v>6</v>
      </c>
      <c r="D312" s="4" t="s">
        <v>14</v>
      </c>
      <c r="E312" s="4" t="s">
        <v>8</v>
      </c>
      <c r="F312" s="4" t="s">
        <v>9</v>
      </c>
      <c r="G312" s="4" t="s">
        <v>10</v>
      </c>
      <c r="H312" s="18" t="s">
        <v>880</v>
      </c>
      <c r="J312">
        <v>872334</v>
      </c>
      <c r="L312" s="17" t="str">
        <f t="shared" si="8"/>
        <v>OPAC</v>
      </c>
    </row>
    <row r="313" spans="2:12" ht="37.5">
      <c r="B313" s="1" t="s">
        <v>5</v>
      </c>
      <c r="C313" s="4" t="s">
        <v>6</v>
      </c>
      <c r="D313" s="4" t="s">
        <v>14</v>
      </c>
      <c r="E313" s="4" t="s">
        <v>8</v>
      </c>
      <c r="F313" s="4" t="s">
        <v>9</v>
      </c>
      <c r="G313" s="4" t="s">
        <v>10</v>
      </c>
      <c r="H313" s="18" t="s">
        <v>880</v>
      </c>
      <c r="J313">
        <v>872334</v>
      </c>
      <c r="L313" s="17" t="str">
        <f t="shared" si="8"/>
        <v>OPAC</v>
      </c>
    </row>
    <row r="314" spans="2:8" ht="37.5">
      <c r="B314" s="1" t="s">
        <v>5</v>
      </c>
      <c r="C314" s="4" t="s">
        <v>30</v>
      </c>
      <c r="D314" s="4" t="s">
        <v>324</v>
      </c>
      <c r="E314" s="4" t="s">
        <v>32</v>
      </c>
      <c r="F314" s="4" t="s">
        <v>9</v>
      </c>
      <c r="G314" s="4" t="s">
        <v>33</v>
      </c>
      <c r="H314" s="18" t="s">
        <v>881</v>
      </c>
    </row>
    <row r="315" spans="2:8" ht="56.25">
      <c r="B315" s="1" t="s">
        <v>5</v>
      </c>
      <c r="C315" s="4" t="s">
        <v>30</v>
      </c>
      <c r="D315" s="4" t="s">
        <v>128</v>
      </c>
      <c r="E315" s="4" t="s">
        <v>32</v>
      </c>
      <c r="F315" s="4" t="s">
        <v>9</v>
      </c>
      <c r="G315" s="4" t="s">
        <v>33</v>
      </c>
      <c r="H315" s="18" t="s">
        <v>881</v>
      </c>
    </row>
    <row r="316" spans="2:8" ht="37.5">
      <c r="B316" s="1" t="s">
        <v>5</v>
      </c>
      <c r="C316" s="4" t="s">
        <v>30</v>
      </c>
      <c r="D316" s="4" t="s">
        <v>324</v>
      </c>
      <c r="E316" s="4" t="s">
        <v>32</v>
      </c>
      <c r="F316" s="4" t="s">
        <v>9</v>
      </c>
      <c r="G316" s="4" t="s">
        <v>33</v>
      </c>
      <c r="H316" s="18" t="s">
        <v>881</v>
      </c>
    </row>
    <row r="317" spans="2:8" ht="56.25">
      <c r="B317" s="1" t="s">
        <v>5</v>
      </c>
      <c r="C317" s="4" t="s">
        <v>30</v>
      </c>
      <c r="D317" s="4" t="s">
        <v>128</v>
      </c>
      <c r="E317" s="4" t="s">
        <v>32</v>
      </c>
      <c r="F317" s="4" t="s">
        <v>9</v>
      </c>
      <c r="G317" s="4" t="s">
        <v>33</v>
      </c>
      <c r="H317" s="18" t="s">
        <v>881</v>
      </c>
    </row>
    <row r="318" spans="2:12" ht="37.5">
      <c r="B318" s="1" t="s">
        <v>5</v>
      </c>
      <c r="C318" s="4" t="s">
        <v>325</v>
      </c>
      <c r="D318" s="4" t="s">
        <v>326</v>
      </c>
      <c r="E318" s="4" t="s">
        <v>32</v>
      </c>
      <c r="F318" s="4" t="s">
        <v>9</v>
      </c>
      <c r="G318" s="4" t="s">
        <v>327</v>
      </c>
      <c r="H318" s="18" t="s">
        <v>880</v>
      </c>
      <c r="J318">
        <v>879072</v>
      </c>
      <c r="L318" s="17" t="str">
        <f aca="true" t="shared" si="9" ref="L318:L342">HYPERLINK("http://klibs1.kj.yamagata-u.ac.jp/mylimedio/search/search.do?keyword=%23ID%3D"&amp;J318,"OPAC")</f>
        <v>OPAC</v>
      </c>
    </row>
    <row r="319" spans="2:12" ht="37.5">
      <c r="B319" s="1" t="s">
        <v>5</v>
      </c>
      <c r="C319" s="4" t="s">
        <v>325</v>
      </c>
      <c r="D319" s="4" t="s">
        <v>326</v>
      </c>
      <c r="E319" s="4" t="s">
        <v>32</v>
      </c>
      <c r="F319" s="4" t="s">
        <v>9</v>
      </c>
      <c r="G319" s="5" t="s">
        <v>328</v>
      </c>
      <c r="H319" s="18" t="s">
        <v>880</v>
      </c>
      <c r="J319">
        <v>874008</v>
      </c>
      <c r="L319" s="17" t="str">
        <f t="shared" si="9"/>
        <v>OPAC</v>
      </c>
    </row>
    <row r="320" spans="2:12" ht="18.75">
      <c r="B320" s="1" t="s">
        <v>5</v>
      </c>
      <c r="C320" s="4" t="s">
        <v>329</v>
      </c>
      <c r="D320" s="4" t="s">
        <v>330</v>
      </c>
      <c r="E320" s="4" t="s">
        <v>32</v>
      </c>
      <c r="F320" s="4" t="s">
        <v>9</v>
      </c>
      <c r="G320" s="4" t="s">
        <v>331</v>
      </c>
      <c r="H320" s="18" t="s">
        <v>880</v>
      </c>
      <c r="J320">
        <v>165966</v>
      </c>
      <c r="L320" s="17" t="str">
        <f t="shared" si="9"/>
        <v>OPAC</v>
      </c>
    </row>
    <row r="321" spans="2:12" ht="18.75">
      <c r="B321" s="1" t="s">
        <v>5</v>
      </c>
      <c r="C321" s="4" t="s">
        <v>332</v>
      </c>
      <c r="D321" s="4" t="s">
        <v>333</v>
      </c>
      <c r="E321" s="4" t="s">
        <v>32</v>
      </c>
      <c r="F321" s="4" t="s">
        <v>9</v>
      </c>
      <c r="G321" s="4" t="s">
        <v>334</v>
      </c>
      <c r="H321" s="18" t="s">
        <v>880</v>
      </c>
      <c r="J321">
        <v>883538</v>
      </c>
      <c r="L321" s="17" t="str">
        <f t="shared" si="9"/>
        <v>OPAC</v>
      </c>
    </row>
    <row r="322" spans="2:12" ht="18.75">
      <c r="B322" s="1" t="s">
        <v>5</v>
      </c>
      <c r="C322" s="4" t="s">
        <v>335</v>
      </c>
      <c r="D322" s="4" t="s">
        <v>336</v>
      </c>
      <c r="E322" s="4" t="s">
        <v>32</v>
      </c>
      <c r="F322" s="4" t="s">
        <v>9</v>
      </c>
      <c r="G322" s="4" t="s">
        <v>337</v>
      </c>
      <c r="H322" s="18" t="s">
        <v>880</v>
      </c>
      <c r="J322">
        <v>845000</v>
      </c>
      <c r="L322" s="17" t="str">
        <f t="shared" si="9"/>
        <v>OPAC</v>
      </c>
    </row>
    <row r="323" spans="2:12" ht="18.75">
      <c r="B323" s="1" t="s">
        <v>5</v>
      </c>
      <c r="C323" s="4" t="s">
        <v>338</v>
      </c>
      <c r="D323" s="4" t="s">
        <v>310</v>
      </c>
      <c r="E323" s="4" t="s">
        <v>32</v>
      </c>
      <c r="F323" s="4" t="s">
        <v>9</v>
      </c>
      <c r="G323" s="4" t="s">
        <v>311</v>
      </c>
      <c r="H323" s="18" t="s">
        <v>880</v>
      </c>
      <c r="J323">
        <v>834440</v>
      </c>
      <c r="L323" s="17" t="str">
        <f t="shared" si="9"/>
        <v>OPAC</v>
      </c>
    </row>
    <row r="324" spans="2:12" ht="37.5">
      <c r="B324" s="1" t="s">
        <v>5</v>
      </c>
      <c r="C324" s="4" t="s">
        <v>339</v>
      </c>
      <c r="D324" s="4" t="s">
        <v>340</v>
      </c>
      <c r="E324" s="4" t="s">
        <v>32</v>
      </c>
      <c r="F324" s="4" t="s">
        <v>9</v>
      </c>
      <c r="G324" s="4" t="s">
        <v>341</v>
      </c>
      <c r="H324" s="18" t="s">
        <v>880</v>
      </c>
      <c r="J324">
        <v>874024</v>
      </c>
      <c r="L324" s="17" t="str">
        <f t="shared" si="9"/>
        <v>OPAC</v>
      </c>
    </row>
    <row r="325" spans="2:12" ht="37.5">
      <c r="B325" s="1" t="s">
        <v>5</v>
      </c>
      <c r="C325" s="4" t="s">
        <v>339</v>
      </c>
      <c r="D325" s="4" t="s">
        <v>340</v>
      </c>
      <c r="E325" s="4" t="s">
        <v>32</v>
      </c>
      <c r="F325" s="4" t="s">
        <v>9</v>
      </c>
      <c r="G325" s="5" t="s">
        <v>342</v>
      </c>
      <c r="H325" s="18" t="s">
        <v>880</v>
      </c>
      <c r="J325">
        <v>874012</v>
      </c>
      <c r="L325" s="17" t="str">
        <f t="shared" si="9"/>
        <v>OPAC</v>
      </c>
    </row>
    <row r="326" spans="2:12" ht="37.5">
      <c r="B326" s="1" t="s">
        <v>5</v>
      </c>
      <c r="C326" s="4" t="s">
        <v>339</v>
      </c>
      <c r="D326" s="4" t="s">
        <v>340</v>
      </c>
      <c r="E326" s="4" t="s">
        <v>32</v>
      </c>
      <c r="F326" s="4" t="s">
        <v>9</v>
      </c>
      <c r="G326" s="5" t="s">
        <v>343</v>
      </c>
      <c r="H326" s="18" t="s">
        <v>880</v>
      </c>
      <c r="J326">
        <v>855070</v>
      </c>
      <c r="L326" s="17" t="str">
        <f t="shared" si="9"/>
        <v>OPAC</v>
      </c>
    </row>
    <row r="327" spans="2:12" ht="37.5">
      <c r="B327" s="1" t="s">
        <v>5</v>
      </c>
      <c r="C327" s="4" t="s">
        <v>339</v>
      </c>
      <c r="D327" s="4" t="s">
        <v>340</v>
      </c>
      <c r="E327" s="4" t="s">
        <v>32</v>
      </c>
      <c r="F327" s="4" t="s">
        <v>9</v>
      </c>
      <c r="G327" s="5" t="s">
        <v>344</v>
      </c>
      <c r="H327" s="18" t="s">
        <v>880</v>
      </c>
      <c r="J327">
        <v>834409</v>
      </c>
      <c r="L327" s="17" t="str">
        <f t="shared" si="9"/>
        <v>OPAC</v>
      </c>
    </row>
    <row r="328" spans="2:12" ht="37.5">
      <c r="B328" s="1" t="s">
        <v>5</v>
      </c>
      <c r="C328" s="4" t="s">
        <v>339</v>
      </c>
      <c r="D328" s="4" t="s">
        <v>340</v>
      </c>
      <c r="E328" s="4" t="s">
        <v>32</v>
      </c>
      <c r="F328" s="4" t="s">
        <v>9</v>
      </c>
      <c r="G328" s="5" t="s">
        <v>345</v>
      </c>
      <c r="H328" s="18" t="s">
        <v>880</v>
      </c>
      <c r="J328">
        <v>844894</v>
      </c>
      <c r="L328" s="17" t="str">
        <f t="shared" si="9"/>
        <v>OPAC</v>
      </c>
    </row>
    <row r="329" spans="2:12" ht="37.5">
      <c r="B329" s="1" t="s">
        <v>5</v>
      </c>
      <c r="C329" s="4" t="s">
        <v>339</v>
      </c>
      <c r="D329" s="4" t="s">
        <v>340</v>
      </c>
      <c r="E329" s="4" t="s">
        <v>32</v>
      </c>
      <c r="F329" s="4" t="s">
        <v>9</v>
      </c>
      <c r="G329" s="5" t="s">
        <v>346</v>
      </c>
      <c r="H329" s="18" t="s">
        <v>880</v>
      </c>
      <c r="J329">
        <v>854655</v>
      </c>
      <c r="L329" s="17" t="str">
        <f t="shared" si="9"/>
        <v>OPAC</v>
      </c>
    </row>
    <row r="330" spans="2:12" ht="37.5">
      <c r="B330" s="1" t="s">
        <v>5</v>
      </c>
      <c r="C330" s="4" t="s">
        <v>339</v>
      </c>
      <c r="D330" s="4" t="s">
        <v>340</v>
      </c>
      <c r="E330" s="4" t="s">
        <v>32</v>
      </c>
      <c r="F330" s="4" t="s">
        <v>9</v>
      </c>
      <c r="G330" s="5" t="s">
        <v>843</v>
      </c>
      <c r="H330" s="18" t="s">
        <v>880</v>
      </c>
      <c r="J330">
        <v>239675</v>
      </c>
      <c r="L330" s="17" t="str">
        <f t="shared" si="9"/>
        <v>OPAC</v>
      </c>
    </row>
    <row r="331" spans="2:12" ht="37.5">
      <c r="B331" s="1" t="s">
        <v>5</v>
      </c>
      <c r="C331" s="4" t="s">
        <v>339</v>
      </c>
      <c r="D331" s="4" t="s">
        <v>340</v>
      </c>
      <c r="E331" s="4" t="s">
        <v>32</v>
      </c>
      <c r="F331" s="4" t="s">
        <v>9</v>
      </c>
      <c r="G331" s="5" t="s">
        <v>842</v>
      </c>
      <c r="H331" s="18" t="s">
        <v>880</v>
      </c>
      <c r="J331">
        <v>239675</v>
      </c>
      <c r="L331" s="17" t="str">
        <f t="shared" si="9"/>
        <v>OPAC</v>
      </c>
    </row>
    <row r="332" spans="2:12" ht="56.25">
      <c r="B332" s="1" t="s">
        <v>5</v>
      </c>
      <c r="C332" s="4" t="s">
        <v>347</v>
      </c>
      <c r="D332" s="4" t="s">
        <v>348</v>
      </c>
      <c r="E332" s="4" t="s">
        <v>62</v>
      </c>
      <c r="F332" s="4" t="s">
        <v>9</v>
      </c>
      <c r="G332" s="4" t="s">
        <v>349</v>
      </c>
      <c r="H332" s="18" t="s">
        <v>880</v>
      </c>
      <c r="J332">
        <v>872334</v>
      </c>
      <c r="L332" s="17" t="str">
        <f t="shared" si="9"/>
        <v>OPAC</v>
      </c>
    </row>
    <row r="333" spans="2:12" ht="18.75">
      <c r="B333" s="1" t="s">
        <v>5</v>
      </c>
      <c r="C333" s="4" t="s">
        <v>350</v>
      </c>
      <c r="D333" s="4" t="s">
        <v>351</v>
      </c>
      <c r="E333" s="4" t="s">
        <v>32</v>
      </c>
      <c r="F333" s="4" t="s">
        <v>9</v>
      </c>
      <c r="G333" s="4" t="s">
        <v>352</v>
      </c>
      <c r="H333" s="18" t="s">
        <v>880</v>
      </c>
      <c r="J333">
        <v>764970</v>
      </c>
      <c r="L333" s="17" t="str">
        <f t="shared" si="9"/>
        <v>OPAC</v>
      </c>
    </row>
    <row r="334" spans="2:12" ht="18.75">
      <c r="B334" s="1" t="s">
        <v>5</v>
      </c>
      <c r="C334" s="4" t="s">
        <v>350</v>
      </c>
      <c r="D334" s="4" t="s">
        <v>351</v>
      </c>
      <c r="E334" s="4" t="s">
        <v>32</v>
      </c>
      <c r="F334" s="4" t="s">
        <v>9</v>
      </c>
      <c r="G334" s="5" t="s">
        <v>353</v>
      </c>
      <c r="H334" s="18" t="s">
        <v>880</v>
      </c>
      <c r="J334">
        <v>795270</v>
      </c>
      <c r="L334" s="17" t="str">
        <f t="shared" si="9"/>
        <v>OPAC</v>
      </c>
    </row>
    <row r="335" spans="2:12" ht="18.75">
      <c r="B335" s="1" t="s">
        <v>5</v>
      </c>
      <c r="C335" s="4" t="s">
        <v>350</v>
      </c>
      <c r="D335" s="4" t="s">
        <v>351</v>
      </c>
      <c r="E335" s="4" t="s">
        <v>32</v>
      </c>
      <c r="F335" s="4" t="s">
        <v>9</v>
      </c>
      <c r="G335" s="5" t="s">
        <v>354</v>
      </c>
      <c r="H335" s="18" t="s">
        <v>880</v>
      </c>
      <c r="J335">
        <v>220806</v>
      </c>
      <c r="L335" s="17" t="str">
        <f t="shared" si="9"/>
        <v>OPAC</v>
      </c>
    </row>
    <row r="336" spans="2:12" ht="37.5">
      <c r="B336" s="1" t="s">
        <v>5</v>
      </c>
      <c r="C336" s="4" t="s">
        <v>355</v>
      </c>
      <c r="D336" s="4" t="s">
        <v>280</v>
      </c>
      <c r="E336" s="4" t="s">
        <v>32</v>
      </c>
      <c r="F336" s="4" t="s">
        <v>9</v>
      </c>
      <c r="G336" s="4" t="s">
        <v>356</v>
      </c>
      <c r="H336" s="18" t="s">
        <v>880</v>
      </c>
      <c r="J336">
        <v>139540</v>
      </c>
      <c r="L336" s="17" t="str">
        <f t="shared" si="9"/>
        <v>OPAC</v>
      </c>
    </row>
    <row r="337" spans="2:12" ht="37.5">
      <c r="B337" s="1" t="s">
        <v>5</v>
      </c>
      <c r="C337" s="4" t="s">
        <v>357</v>
      </c>
      <c r="D337" s="4" t="s">
        <v>333</v>
      </c>
      <c r="E337" s="4" t="s">
        <v>32</v>
      </c>
      <c r="F337" s="4" t="s">
        <v>9</v>
      </c>
      <c r="G337" s="4" t="s">
        <v>358</v>
      </c>
      <c r="H337" s="18" t="s">
        <v>880</v>
      </c>
      <c r="J337">
        <v>878889</v>
      </c>
      <c r="L337" s="17" t="str">
        <f t="shared" si="9"/>
        <v>OPAC</v>
      </c>
    </row>
    <row r="338" spans="2:12" ht="18.75">
      <c r="B338" s="1" t="s">
        <v>5</v>
      </c>
      <c r="C338" s="4" t="s">
        <v>359</v>
      </c>
      <c r="D338" s="4" t="s">
        <v>202</v>
      </c>
      <c r="E338" s="4" t="s">
        <v>32</v>
      </c>
      <c r="F338" s="4" t="s">
        <v>9</v>
      </c>
      <c r="G338" s="4" t="s">
        <v>360</v>
      </c>
      <c r="H338" s="18" t="s">
        <v>880</v>
      </c>
      <c r="J338">
        <v>854563</v>
      </c>
      <c r="L338" s="17" t="str">
        <f t="shared" si="9"/>
        <v>OPAC</v>
      </c>
    </row>
    <row r="339" spans="2:12" ht="18.75">
      <c r="B339" s="1" t="s">
        <v>5</v>
      </c>
      <c r="C339" s="4" t="s">
        <v>359</v>
      </c>
      <c r="D339" s="4" t="s">
        <v>202</v>
      </c>
      <c r="E339" s="4" t="s">
        <v>32</v>
      </c>
      <c r="F339" s="4" t="s">
        <v>9</v>
      </c>
      <c r="G339" s="5" t="s">
        <v>361</v>
      </c>
      <c r="H339" s="18" t="s">
        <v>880</v>
      </c>
      <c r="J339">
        <v>122588</v>
      </c>
      <c r="L339" s="17" t="str">
        <f t="shared" si="9"/>
        <v>OPAC</v>
      </c>
    </row>
    <row r="340" spans="2:12" ht="18.75">
      <c r="B340" s="1" t="s">
        <v>5</v>
      </c>
      <c r="C340" s="4" t="s">
        <v>359</v>
      </c>
      <c r="D340" s="4" t="s">
        <v>202</v>
      </c>
      <c r="E340" s="4" t="s">
        <v>32</v>
      </c>
      <c r="F340" s="4" t="s">
        <v>9</v>
      </c>
      <c r="G340" s="5" t="s">
        <v>362</v>
      </c>
      <c r="H340" s="18" t="s">
        <v>880</v>
      </c>
      <c r="J340">
        <v>779695</v>
      </c>
      <c r="L340" s="17" t="str">
        <f t="shared" si="9"/>
        <v>OPAC</v>
      </c>
    </row>
    <row r="341" spans="2:12" ht="37.5">
      <c r="B341" s="1" t="s">
        <v>5</v>
      </c>
      <c r="C341" s="4" t="s">
        <v>363</v>
      </c>
      <c r="D341" s="4" t="s">
        <v>364</v>
      </c>
      <c r="E341" s="4" t="s">
        <v>32</v>
      </c>
      <c r="F341" s="4" t="s">
        <v>9</v>
      </c>
      <c r="G341" s="4" t="s">
        <v>365</v>
      </c>
      <c r="H341" s="18" t="s">
        <v>880</v>
      </c>
      <c r="J341">
        <v>834544</v>
      </c>
      <c r="L341" s="17" t="str">
        <f t="shared" si="9"/>
        <v>OPAC</v>
      </c>
    </row>
    <row r="342" spans="2:12" ht="37.5">
      <c r="B342" s="1" t="s">
        <v>5</v>
      </c>
      <c r="C342" s="4" t="s">
        <v>363</v>
      </c>
      <c r="D342" s="4" t="s">
        <v>364</v>
      </c>
      <c r="E342" s="4" t="s">
        <v>32</v>
      </c>
      <c r="F342" s="4" t="s">
        <v>9</v>
      </c>
      <c r="G342" s="5" t="s">
        <v>366</v>
      </c>
      <c r="H342" s="18" t="s">
        <v>880</v>
      </c>
      <c r="J342">
        <v>874155</v>
      </c>
      <c r="L342" s="17" t="str">
        <f t="shared" si="9"/>
        <v>OPAC</v>
      </c>
    </row>
    <row r="343" spans="2:8" ht="37.5">
      <c r="B343" s="1" t="s">
        <v>5</v>
      </c>
      <c r="C343" s="4" t="s">
        <v>363</v>
      </c>
      <c r="D343" s="4" t="s">
        <v>364</v>
      </c>
      <c r="E343" s="4" t="s">
        <v>32</v>
      </c>
      <c r="F343" s="4" t="s">
        <v>9</v>
      </c>
      <c r="G343" s="5" t="s">
        <v>367</v>
      </c>
      <c r="H343" s="18" t="s">
        <v>881</v>
      </c>
    </row>
    <row r="344" spans="2:12" ht="37.5">
      <c r="B344" s="1" t="s">
        <v>5</v>
      </c>
      <c r="C344" s="4" t="s">
        <v>363</v>
      </c>
      <c r="D344" s="4" t="s">
        <v>364</v>
      </c>
      <c r="E344" s="4" t="s">
        <v>32</v>
      </c>
      <c r="F344" s="4" t="s">
        <v>9</v>
      </c>
      <c r="G344" s="5" t="s">
        <v>368</v>
      </c>
      <c r="H344" s="18" t="s">
        <v>880</v>
      </c>
      <c r="J344">
        <v>795549</v>
      </c>
      <c r="L344" s="17" t="str">
        <f>HYPERLINK("http://klibs1.kj.yamagata-u.ac.jp/mylimedio/search/search.do?keyword=%23ID%3D"&amp;J344,"OPAC")</f>
        <v>OPAC</v>
      </c>
    </row>
    <row r="345" spans="2:8" ht="37.5">
      <c r="B345" s="1" t="s">
        <v>5</v>
      </c>
      <c r="C345" s="4" t="s">
        <v>240</v>
      </c>
      <c r="D345" s="4" t="s">
        <v>244</v>
      </c>
      <c r="E345" s="4" t="s">
        <v>32</v>
      </c>
      <c r="F345" s="4" t="s">
        <v>9</v>
      </c>
      <c r="G345" s="4" t="s">
        <v>369</v>
      </c>
      <c r="H345" s="18" t="s">
        <v>881</v>
      </c>
    </row>
    <row r="346" spans="2:12" ht="56.25">
      <c r="B346" s="1" t="s">
        <v>5</v>
      </c>
      <c r="C346" s="4" t="s">
        <v>370</v>
      </c>
      <c r="D346" s="4" t="s">
        <v>348</v>
      </c>
      <c r="E346" s="4" t="s">
        <v>62</v>
      </c>
      <c r="F346" s="4" t="s">
        <v>9</v>
      </c>
      <c r="G346" s="4" t="s">
        <v>349</v>
      </c>
      <c r="H346" s="18" t="s">
        <v>880</v>
      </c>
      <c r="J346">
        <v>872334</v>
      </c>
      <c r="L346" s="17" t="str">
        <f aca="true" t="shared" si="10" ref="L346:L354">HYPERLINK("http://klibs1.kj.yamagata-u.ac.jp/mylimedio/search/search.do?keyword=%23ID%3D"&amp;J346,"OPAC")</f>
        <v>OPAC</v>
      </c>
    </row>
    <row r="347" spans="2:12" ht="18.75">
      <c r="B347" s="1" t="s">
        <v>5</v>
      </c>
      <c r="C347" s="4" t="s">
        <v>357</v>
      </c>
      <c r="D347" s="4" t="s">
        <v>371</v>
      </c>
      <c r="E347" s="4" t="s">
        <v>32</v>
      </c>
      <c r="F347" s="4" t="s">
        <v>9</v>
      </c>
      <c r="G347" s="4" t="s">
        <v>372</v>
      </c>
      <c r="H347" s="18" t="s">
        <v>880</v>
      </c>
      <c r="J347">
        <v>874025</v>
      </c>
      <c r="L347" s="17" t="str">
        <f t="shared" si="10"/>
        <v>OPAC</v>
      </c>
    </row>
    <row r="348" spans="2:12" ht="18.75">
      <c r="B348" s="1" t="s">
        <v>5</v>
      </c>
      <c r="C348" s="4" t="s">
        <v>357</v>
      </c>
      <c r="D348" s="4" t="s">
        <v>371</v>
      </c>
      <c r="E348" s="4" t="s">
        <v>32</v>
      </c>
      <c r="F348" s="4" t="s">
        <v>9</v>
      </c>
      <c r="G348" s="5" t="s">
        <v>373</v>
      </c>
      <c r="H348" s="18" t="s">
        <v>880</v>
      </c>
      <c r="J348">
        <v>854457</v>
      </c>
      <c r="L348" s="17" t="str">
        <f t="shared" si="10"/>
        <v>OPAC</v>
      </c>
    </row>
    <row r="349" spans="2:12" ht="18.75">
      <c r="B349" s="1" t="s">
        <v>5</v>
      </c>
      <c r="C349" s="4" t="s">
        <v>357</v>
      </c>
      <c r="D349" s="4" t="s">
        <v>371</v>
      </c>
      <c r="E349" s="4" t="s">
        <v>32</v>
      </c>
      <c r="F349" s="4" t="s">
        <v>9</v>
      </c>
      <c r="G349" s="5" t="s">
        <v>374</v>
      </c>
      <c r="H349" s="18" t="s">
        <v>880</v>
      </c>
      <c r="J349">
        <v>879347</v>
      </c>
      <c r="L349" s="17" t="str">
        <f t="shared" si="10"/>
        <v>OPAC</v>
      </c>
    </row>
    <row r="350" spans="2:12" ht="37.5">
      <c r="B350" s="1" t="s">
        <v>5</v>
      </c>
      <c r="C350" s="4" t="s">
        <v>357</v>
      </c>
      <c r="D350" s="4" t="s">
        <v>371</v>
      </c>
      <c r="E350" s="4" t="s">
        <v>32</v>
      </c>
      <c r="F350" s="4" t="s">
        <v>9</v>
      </c>
      <c r="G350" s="5" t="s">
        <v>845</v>
      </c>
      <c r="H350" s="18" t="s">
        <v>880</v>
      </c>
      <c r="J350">
        <v>854551</v>
      </c>
      <c r="L350" s="17" t="str">
        <f t="shared" si="10"/>
        <v>OPAC</v>
      </c>
    </row>
    <row r="351" spans="2:12" ht="37.5">
      <c r="B351" s="1" t="s">
        <v>5</v>
      </c>
      <c r="C351" s="4" t="s">
        <v>357</v>
      </c>
      <c r="D351" s="4" t="s">
        <v>371</v>
      </c>
      <c r="E351" s="4" t="s">
        <v>32</v>
      </c>
      <c r="F351" s="4" t="s">
        <v>9</v>
      </c>
      <c r="G351" s="5" t="s">
        <v>844</v>
      </c>
      <c r="H351" s="18" t="s">
        <v>880</v>
      </c>
      <c r="J351">
        <v>854551</v>
      </c>
      <c r="L351" s="17" t="str">
        <f t="shared" si="10"/>
        <v>OPAC</v>
      </c>
    </row>
    <row r="352" spans="2:12" ht="37.5">
      <c r="B352" s="1" t="s">
        <v>5</v>
      </c>
      <c r="C352" s="4" t="s">
        <v>375</v>
      </c>
      <c r="D352" s="4" t="s">
        <v>376</v>
      </c>
      <c r="E352" s="4" t="s">
        <v>32</v>
      </c>
      <c r="F352" s="4" t="s">
        <v>9</v>
      </c>
      <c r="G352" s="4" t="s">
        <v>377</v>
      </c>
      <c r="H352" s="18" t="s">
        <v>880</v>
      </c>
      <c r="J352">
        <v>862755</v>
      </c>
      <c r="L352" s="17" t="str">
        <f t="shared" si="10"/>
        <v>OPAC</v>
      </c>
    </row>
    <row r="353" spans="2:12" ht="37.5">
      <c r="B353" s="1" t="s">
        <v>5</v>
      </c>
      <c r="C353" s="4" t="s">
        <v>375</v>
      </c>
      <c r="D353" s="4" t="s">
        <v>376</v>
      </c>
      <c r="E353" s="4" t="s">
        <v>32</v>
      </c>
      <c r="F353" s="4" t="s">
        <v>9</v>
      </c>
      <c r="G353" s="5" t="s">
        <v>378</v>
      </c>
      <c r="H353" s="18" t="s">
        <v>880</v>
      </c>
      <c r="J353">
        <v>862755</v>
      </c>
      <c r="L353" s="17" t="str">
        <f t="shared" si="10"/>
        <v>OPAC</v>
      </c>
    </row>
    <row r="354" spans="2:12" ht="150">
      <c r="B354" s="1" t="s">
        <v>5</v>
      </c>
      <c r="C354" s="4" t="s">
        <v>379</v>
      </c>
      <c r="D354" s="4" t="s">
        <v>380</v>
      </c>
      <c r="E354" s="4" t="s">
        <v>62</v>
      </c>
      <c r="F354" s="4" t="s">
        <v>9</v>
      </c>
      <c r="G354" s="4" t="s">
        <v>381</v>
      </c>
      <c r="H354" s="18" t="s">
        <v>880</v>
      </c>
      <c r="J354">
        <v>874172</v>
      </c>
      <c r="L354" s="17" t="str">
        <f t="shared" si="10"/>
        <v>OPAC</v>
      </c>
    </row>
    <row r="355" spans="2:12" ht="150">
      <c r="B355" s="1" t="s">
        <v>5</v>
      </c>
      <c r="C355" s="4" t="s">
        <v>379</v>
      </c>
      <c r="D355" s="4" t="s">
        <v>380</v>
      </c>
      <c r="E355" s="4" t="s">
        <v>62</v>
      </c>
      <c r="F355" s="4" t="s">
        <v>9</v>
      </c>
      <c r="G355" s="5" t="s">
        <v>382</v>
      </c>
      <c r="H355" s="18" t="s">
        <v>880</v>
      </c>
      <c r="J355">
        <v>828508</v>
      </c>
      <c r="K355">
        <v>5</v>
      </c>
      <c r="L355" s="17" t="str">
        <f>HYPERLINK("http://klibs1.kj.yamagata-u.ac.jp/mylimedio/search/search.do?keyword=%23ID%3D"&amp;J355,"医学部図書館に所蔵あり")</f>
        <v>医学部図書館に所蔵あり</v>
      </c>
    </row>
    <row r="356" spans="2:12" ht="168.75">
      <c r="B356" s="1" t="s">
        <v>5</v>
      </c>
      <c r="C356" s="4" t="s">
        <v>383</v>
      </c>
      <c r="D356" s="4" t="s">
        <v>384</v>
      </c>
      <c r="E356" s="4" t="s">
        <v>62</v>
      </c>
      <c r="F356" s="4" t="s">
        <v>9</v>
      </c>
      <c r="G356" s="4" t="s">
        <v>385</v>
      </c>
      <c r="H356" s="18" t="s">
        <v>880</v>
      </c>
      <c r="J356">
        <v>883315</v>
      </c>
      <c r="L356" s="17" t="str">
        <f>HYPERLINK("http://klibs1.kj.yamagata-u.ac.jp/mylimedio/search/search.do?keyword=%23ID%3D"&amp;J356,"OPAC")</f>
        <v>OPAC</v>
      </c>
    </row>
    <row r="357" spans="2:12" ht="150">
      <c r="B357" s="1" t="s">
        <v>5</v>
      </c>
      <c r="C357" s="4" t="s">
        <v>386</v>
      </c>
      <c r="D357" s="4" t="s">
        <v>380</v>
      </c>
      <c r="E357" s="4" t="s">
        <v>62</v>
      </c>
      <c r="F357" s="4" t="s">
        <v>9</v>
      </c>
      <c r="G357" s="4" t="s">
        <v>381</v>
      </c>
      <c r="H357" s="18" t="s">
        <v>880</v>
      </c>
      <c r="J357">
        <v>874172</v>
      </c>
      <c r="L357" s="17" t="str">
        <f>HYPERLINK("http://klibs1.kj.yamagata-u.ac.jp/mylimedio/search/search.do?keyword=%23ID%3D"&amp;J357,"OPAC")</f>
        <v>OPAC</v>
      </c>
    </row>
    <row r="358" spans="2:12" ht="150">
      <c r="B358" s="1" t="s">
        <v>5</v>
      </c>
      <c r="C358" s="4" t="s">
        <v>386</v>
      </c>
      <c r="D358" s="4" t="s">
        <v>380</v>
      </c>
      <c r="E358" s="4" t="s">
        <v>62</v>
      </c>
      <c r="F358" s="4" t="s">
        <v>9</v>
      </c>
      <c r="G358" s="5" t="s">
        <v>382</v>
      </c>
      <c r="H358" s="18" t="s">
        <v>880</v>
      </c>
      <c r="J358">
        <v>828508</v>
      </c>
      <c r="K358">
        <v>5</v>
      </c>
      <c r="L358" s="17" t="str">
        <f>HYPERLINK("http://klibs1.kj.yamagata-u.ac.jp/mylimedio/search/search.do?keyword=%23ID%3D"&amp;J358,"医学部図書館に所蔵あり")</f>
        <v>医学部図書館に所蔵あり</v>
      </c>
    </row>
    <row r="359" spans="2:12" ht="168.75">
      <c r="B359" s="1" t="s">
        <v>5</v>
      </c>
      <c r="C359" s="4" t="s">
        <v>387</v>
      </c>
      <c r="D359" s="4" t="s">
        <v>384</v>
      </c>
      <c r="E359" s="4" t="s">
        <v>62</v>
      </c>
      <c r="F359" s="4" t="s">
        <v>9</v>
      </c>
      <c r="G359" s="4" t="s">
        <v>385</v>
      </c>
      <c r="H359" s="18" t="s">
        <v>880</v>
      </c>
      <c r="J359">
        <v>883315</v>
      </c>
      <c r="L359" s="17" t="str">
        <f aca="true" t="shared" si="11" ref="L359:L366">HYPERLINK("http://klibs1.kj.yamagata-u.ac.jp/mylimedio/search/search.do?keyword=%23ID%3D"&amp;J359,"OPAC")</f>
        <v>OPAC</v>
      </c>
    </row>
    <row r="360" spans="2:12" ht="37.5">
      <c r="B360" s="1" t="s">
        <v>5</v>
      </c>
      <c r="C360" s="4" t="s">
        <v>388</v>
      </c>
      <c r="D360" s="4" t="s">
        <v>389</v>
      </c>
      <c r="E360" s="4" t="s">
        <v>62</v>
      </c>
      <c r="F360" s="4" t="s">
        <v>9</v>
      </c>
      <c r="G360" s="4" t="s">
        <v>390</v>
      </c>
      <c r="H360" s="18" t="s">
        <v>880</v>
      </c>
      <c r="J360">
        <v>883596</v>
      </c>
      <c r="L360" s="17" t="str">
        <f t="shared" si="11"/>
        <v>OPAC</v>
      </c>
    </row>
    <row r="361" spans="2:12" ht="37.5">
      <c r="B361" s="1" t="s">
        <v>5</v>
      </c>
      <c r="C361" s="4" t="s">
        <v>388</v>
      </c>
      <c r="D361" s="4" t="s">
        <v>389</v>
      </c>
      <c r="E361" s="4" t="s">
        <v>62</v>
      </c>
      <c r="F361" s="4" t="s">
        <v>9</v>
      </c>
      <c r="G361" s="5" t="s">
        <v>391</v>
      </c>
      <c r="H361" s="18" t="s">
        <v>880</v>
      </c>
      <c r="J361">
        <v>883272</v>
      </c>
      <c r="L361" s="17" t="str">
        <f t="shared" si="11"/>
        <v>OPAC</v>
      </c>
    </row>
    <row r="362" spans="2:12" ht="56.25">
      <c r="B362" s="1" t="s">
        <v>5</v>
      </c>
      <c r="C362" s="4" t="s">
        <v>392</v>
      </c>
      <c r="D362" s="4" t="s">
        <v>393</v>
      </c>
      <c r="E362" s="4" t="s">
        <v>62</v>
      </c>
      <c r="F362" s="4" t="s">
        <v>9</v>
      </c>
      <c r="G362" s="4" t="s">
        <v>394</v>
      </c>
      <c r="H362" s="18" t="s">
        <v>880</v>
      </c>
      <c r="J362">
        <v>121756</v>
      </c>
      <c r="L362" s="17" t="str">
        <f t="shared" si="11"/>
        <v>OPAC</v>
      </c>
    </row>
    <row r="363" spans="2:12" ht="56.25">
      <c r="B363" s="1" t="s">
        <v>5</v>
      </c>
      <c r="C363" s="4" t="s">
        <v>392</v>
      </c>
      <c r="D363" s="4" t="s">
        <v>393</v>
      </c>
      <c r="E363" s="4" t="s">
        <v>62</v>
      </c>
      <c r="F363" s="4" t="s">
        <v>9</v>
      </c>
      <c r="G363" s="5" t="s">
        <v>395</v>
      </c>
      <c r="H363" s="18" t="s">
        <v>880</v>
      </c>
      <c r="J363">
        <v>394814</v>
      </c>
      <c r="L363" s="17" t="str">
        <f t="shared" si="11"/>
        <v>OPAC</v>
      </c>
    </row>
    <row r="364" spans="2:12" ht="56.25">
      <c r="B364" s="1" t="s">
        <v>5</v>
      </c>
      <c r="C364" s="4" t="s">
        <v>392</v>
      </c>
      <c r="D364" s="4" t="s">
        <v>393</v>
      </c>
      <c r="E364" s="4" t="s">
        <v>62</v>
      </c>
      <c r="F364" s="4" t="s">
        <v>9</v>
      </c>
      <c r="G364" s="5" t="s">
        <v>396</v>
      </c>
      <c r="H364" s="18" t="s">
        <v>880</v>
      </c>
      <c r="J364">
        <v>875069</v>
      </c>
      <c r="L364" s="17" t="str">
        <f t="shared" si="11"/>
        <v>OPAC</v>
      </c>
    </row>
    <row r="365" spans="2:12" ht="37.5">
      <c r="B365" s="1" t="s">
        <v>5</v>
      </c>
      <c r="C365" s="4" t="s">
        <v>355</v>
      </c>
      <c r="D365" s="4" t="s">
        <v>280</v>
      </c>
      <c r="E365" s="4" t="s">
        <v>32</v>
      </c>
      <c r="F365" s="4" t="s">
        <v>9</v>
      </c>
      <c r="G365" s="4" t="s">
        <v>356</v>
      </c>
      <c r="H365" s="18" t="s">
        <v>880</v>
      </c>
      <c r="J365">
        <v>139540</v>
      </c>
      <c r="L365" s="17" t="str">
        <f t="shared" si="11"/>
        <v>OPAC</v>
      </c>
    </row>
    <row r="366" spans="2:12" ht="37.5">
      <c r="B366" s="1" t="s">
        <v>5</v>
      </c>
      <c r="C366" s="4" t="s">
        <v>260</v>
      </c>
      <c r="D366" s="4" t="s">
        <v>209</v>
      </c>
      <c r="E366" s="4" t="s">
        <v>32</v>
      </c>
      <c r="F366" s="4" t="s">
        <v>9</v>
      </c>
      <c r="G366" s="4" t="s">
        <v>262</v>
      </c>
      <c r="H366" s="18" t="s">
        <v>880</v>
      </c>
      <c r="J366">
        <v>879174</v>
      </c>
      <c r="L366" s="17" t="str">
        <f t="shared" si="11"/>
        <v>OPAC</v>
      </c>
    </row>
    <row r="367" spans="2:8" ht="37.5">
      <c r="B367" s="1" t="s">
        <v>5</v>
      </c>
      <c r="C367" s="4" t="s">
        <v>397</v>
      </c>
      <c r="D367" s="4" t="s">
        <v>348</v>
      </c>
      <c r="E367" s="4" t="s">
        <v>32</v>
      </c>
      <c r="F367" s="4" t="s">
        <v>9</v>
      </c>
      <c r="G367" s="4" t="s">
        <v>398</v>
      </c>
      <c r="H367" s="18" t="s">
        <v>881</v>
      </c>
    </row>
    <row r="368" spans="2:12" ht="37.5">
      <c r="B368" s="1" t="s">
        <v>5</v>
      </c>
      <c r="C368" s="4" t="s">
        <v>399</v>
      </c>
      <c r="D368" s="4" t="s">
        <v>229</v>
      </c>
      <c r="E368" s="4" t="s">
        <v>32</v>
      </c>
      <c r="F368" s="4" t="s">
        <v>9</v>
      </c>
      <c r="G368" s="4" t="s">
        <v>400</v>
      </c>
      <c r="H368" s="18" t="s">
        <v>880</v>
      </c>
      <c r="J368">
        <v>854849</v>
      </c>
      <c r="L368" s="17" t="str">
        <f aca="true" t="shared" si="12" ref="L368:L376">HYPERLINK("http://klibs1.kj.yamagata-u.ac.jp/mylimedio/search/search.do?keyword=%23ID%3D"&amp;J368,"OPAC")</f>
        <v>OPAC</v>
      </c>
    </row>
    <row r="369" spans="2:12" ht="37.5">
      <c r="B369" s="1" t="s">
        <v>5</v>
      </c>
      <c r="C369" s="4" t="s">
        <v>399</v>
      </c>
      <c r="D369" s="4" t="s">
        <v>229</v>
      </c>
      <c r="E369" s="4" t="s">
        <v>32</v>
      </c>
      <c r="F369" s="4" t="s">
        <v>9</v>
      </c>
      <c r="G369" s="5" t="s">
        <v>231</v>
      </c>
      <c r="H369" s="18" t="s">
        <v>880</v>
      </c>
      <c r="J369">
        <v>779573</v>
      </c>
      <c r="L369" s="17" t="str">
        <f t="shared" si="12"/>
        <v>OPAC</v>
      </c>
    </row>
    <row r="370" spans="2:12" ht="37.5">
      <c r="B370" s="1" t="s">
        <v>5</v>
      </c>
      <c r="C370" s="4" t="s">
        <v>401</v>
      </c>
      <c r="D370" s="4" t="s">
        <v>402</v>
      </c>
      <c r="E370" s="4" t="s">
        <v>32</v>
      </c>
      <c r="F370" s="4" t="s">
        <v>9</v>
      </c>
      <c r="G370" s="4" t="s">
        <v>403</v>
      </c>
      <c r="H370" s="18" t="s">
        <v>880</v>
      </c>
      <c r="J370">
        <v>314978</v>
      </c>
      <c r="L370" s="17" t="str">
        <f t="shared" si="12"/>
        <v>OPAC</v>
      </c>
    </row>
    <row r="371" spans="2:12" ht="37.5">
      <c r="B371" s="1" t="s">
        <v>5</v>
      </c>
      <c r="C371" s="4" t="s">
        <v>401</v>
      </c>
      <c r="D371" s="4" t="s">
        <v>402</v>
      </c>
      <c r="E371" s="4" t="s">
        <v>32</v>
      </c>
      <c r="F371" s="4" t="s">
        <v>9</v>
      </c>
      <c r="G371" s="5" t="s">
        <v>404</v>
      </c>
      <c r="H371" s="18" t="s">
        <v>880</v>
      </c>
      <c r="J371">
        <v>768083</v>
      </c>
      <c r="L371" s="17" t="str">
        <f t="shared" si="12"/>
        <v>OPAC</v>
      </c>
    </row>
    <row r="372" spans="2:12" ht="37.5">
      <c r="B372" s="1" t="s">
        <v>5</v>
      </c>
      <c r="C372" s="4" t="s">
        <v>405</v>
      </c>
      <c r="D372" s="4" t="s">
        <v>406</v>
      </c>
      <c r="E372" s="4" t="s">
        <v>32</v>
      </c>
      <c r="F372" s="4" t="s">
        <v>9</v>
      </c>
      <c r="G372" s="4" t="s">
        <v>407</v>
      </c>
      <c r="H372" s="18" t="s">
        <v>880</v>
      </c>
      <c r="J372">
        <v>322449</v>
      </c>
      <c r="L372" s="17" t="str">
        <f t="shared" si="12"/>
        <v>OPAC</v>
      </c>
    </row>
    <row r="373" spans="2:12" ht="37.5">
      <c r="B373" s="1" t="s">
        <v>5</v>
      </c>
      <c r="C373" s="4" t="s">
        <v>405</v>
      </c>
      <c r="D373" s="4" t="s">
        <v>406</v>
      </c>
      <c r="E373" s="4" t="s">
        <v>32</v>
      </c>
      <c r="F373" s="4" t="s">
        <v>9</v>
      </c>
      <c r="G373" s="5" t="s">
        <v>408</v>
      </c>
      <c r="H373" s="18" t="s">
        <v>880</v>
      </c>
      <c r="J373">
        <v>103738</v>
      </c>
      <c r="L373" s="17" t="str">
        <f t="shared" si="12"/>
        <v>OPAC</v>
      </c>
    </row>
    <row r="374" spans="2:12" ht="37.5">
      <c r="B374" s="1" t="s">
        <v>5</v>
      </c>
      <c r="C374" s="4" t="s">
        <v>405</v>
      </c>
      <c r="D374" s="4" t="s">
        <v>406</v>
      </c>
      <c r="E374" s="4" t="s">
        <v>32</v>
      </c>
      <c r="F374" s="4" t="s">
        <v>9</v>
      </c>
      <c r="G374" s="5" t="s">
        <v>409</v>
      </c>
      <c r="H374" s="18" t="s">
        <v>880</v>
      </c>
      <c r="J374">
        <v>147566</v>
      </c>
      <c r="L374" s="17" t="str">
        <f t="shared" si="12"/>
        <v>OPAC</v>
      </c>
    </row>
    <row r="375" spans="2:12" ht="37.5">
      <c r="B375" s="1" t="s">
        <v>5</v>
      </c>
      <c r="C375" s="4" t="s">
        <v>405</v>
      </c>
      <c r="D375" s="4" t="s">
        <v>406</v>
      </c>
      <c r="E375" s="4" t="s">
        <v>32</v>
      </c>
      <c r="F375" s="4" t="s">
        <v>9</v>
      </c>
      <c r="G375" s="5" t="s">
        <v>410</v>
      </c>
      <c r="H375" s="18" t="s">
        <v>880</v>
      </c>
      <c r="J375">
        <v>290274</v>
      </c>
      <c r="L375" s="17" t="str">
        <f t="shared" si="12"/>
        <v>OPAC</v>
      </c>
    </row>
    <row r="376" spans="2:12" ht="37.5">
      <c r="B376" s="1" t="s">
        <v>5</v>
      </c>
      <c r="C376" s="4" t="s">
        <v>405</v>
      </c>
      <c r="D376" s="4" t="s">
        <v>406</v>
      </c>
      <c r="E376" s="4" t="s">
        <v>32</v>
      </c>
      <c r="F376" s="4" t="s">
        <v>9</v>
      </c>
      <c r="G376" s="5" t="s">
        <v>411</v>
      </c>
      <c r="H376" s="18" t="s">
        <v>880</v>
      </c>
      <c r="J376">
        <v>331399</v>
      </c>
      <c r="L376" s="17" t="str">
        <f t="shared" si="12"/>
        <v>OPAC</v>
      </c>
    </row>
    <row r="377" spans="2:8" ht="37.5">
      <c r="B377" s="1" t="s">
        <v>5</v>
      </c>
      <c r="C377" s="4" t="s">
        <v>405</v>
      </c>
      <c r="D377" s="4" t="s">
        <v>406</v>
      </c>
      <c r="E377" s="4" t="s">
        <v>32</v>
      </c>
      <c r="F377" s="4" t="s">
        <v>9</v>
      </c>
      <c r="G377" s="5" t="s">
        <v>412</v>
      </c>
      <c r="H377" s="18" t="s">
        <v>881</v>
      </c>
    </row>
    <row r="378" spans="2:12" ht="37.5">
      <c r="B378" s="1" t="s">
        <v>5</v>
      </c>
      <c r="C378" s="4" t="s">
        <v>405</v>
      </c>
      <c r="D378" s="4" t="s">
        <v>406</v>
      </c>
      <c r="E378" s="4" t="s">
        <v>32</v>
      </c>
      <c r="F378" s="4" t="s">
        <v>9</v>
      </c>
      <c r="G378" s="5" t="s">
        <v>413</v>
      </c>
      <c r="H378" s="18" t="s">
        <v>880</v>
      </c>
      <c r="J378">
        <v>480931</v>
      </c>
      <c r="L378" s="17" t="str">
        <f aca="true" t="shared" si="13" ref="L378:L387">HYPERLINK("http://klibs1.kj.yamagata-u.ac.jp/mylimedio/search/search.do?keyword=%23ID%3D"&amp;J378,"OPAC")</f>
        <v>OPAC</v>
      </c>
    </row>
    <row r="379" spans="2:12" ht="37.5">
      <c r="B379" s="1" t="s">
        <v>5</v>
      </c>
      <c r="C379" s="4" t="s">
        <v>405</v>
      </c>
      <c r="D379" s="4" t="s">
        <v>406</v>
      </c>
      <c r="E379" s="4" t="s">
        <v>32</v>
      </c>
      <c r="F379" s="4" t="s">
        <v>9</v>
      </c>
      <c r="G379" s="5" t="s">
        <v>414</v>
      </c>
      <c r="H379" s="18" t="s">
        <v>880</v>
      </c>
      <c r="J379">
        <v>832148</v>
      </c>
      <c r="L379" s="17" t="str">
        <f t="shared" si="13"/>
        <v>OPAC</v>
      </c>
    </row>
    <row r="380" spans="2:12" ht="37.5">
      <c r="B380" s="1" t="s">
        <v>5</v>
      </c>
      <c r="C380" s="4" t="s">
        <v>415</v>
      </c>
      <c r="D380" s="4" t="s">
        <v>416</v>
      </c>
      <c r="E380" s="4" t="s">
        <v>32</v>
      </c>
      <c r="F380" s="4" t="s">
        <v>9</v>
      </c>
      <c r="G380" s="4" t="s">
        <v>417</v>
      </c>
      <c r="H380" s="18" t="s">
        <v>880</v>
      </c>
      <c r="J380">
        <v>833818</v>
      </c>
      <c r="L380" s="17" t="str">
        <f t="shared" si="13"/>
        <v>OPAC</v>
      </c>
    </row>
    <row r="381" spans="2:12" ht="37.5">
      <c r="B381" s="1" t="s">
        <v>5</v>
      </c>
      <c r="C381" s="4" t="s">
        <v>415</v>
      </c>
      <c r="D381" s="4" t="s">
        <v>416</v>
      </c>
      <c r="E381" s="4" t="s">
        <v>32</v>
      </c>
      <c r="F381" s="4" t="s">
        <v>9</v>
      </c>
      <c r="G381" s="5" t="s">
        <v>418</v>
      </c>
      <c r="H381" s="18" t="s">
        <v>880</v>
      </c>
      <c r="J381">
        <v>221388</v>
      </c>
      <c r="L381" s="17" t="str">
        <f t="shared" si="13"/>
        <v>OPAC</v>
      </c>
    </row>
    <row r="382" spans="2:12" ht="37.5">
      <c r="B382" s="1" t="s">
        <v>5</v>
      </c>
      <c r="C382" s="4" t="s">
        <v>419</v>
      </c>
      <c r="D382" s="4" t="s">
        <v>420</v>
      </c>
      <c r="E382" s="4" t="s">
        <v>62</v>
      </c>
      <c r="F382" s="4" t="s">
        <v>9</v>
      </c>
      <c r="G382" s="4" t="s">
        <v>421</v>
      </c>
      <c r="H382" s="18" t="s">
        <v>880</v>
      </c>
      <c r="J382">
        <v>121050</v>
      </c>
      <c r="L382" s="17" t="str">
        <f t="shared" si="13"/>
        <v>OPAC</v>
      </c>
    </row>
    <row r="383" spans="2:12" ht="37.5">
      <c r="B383" s="1" t="s">
        <v>5</v>
      </c>
      <c r="C383" s="4" t="s">
        <v>419</v>
      </c>
      <c r="D383" s="4" t="s">
        <v>420</v>
      </c>
      <c r="E383" s="4" t="s">
        <v>62</v>
      </c>
      <c r="F383" s="4" t="s">
        <v>9</v>
      </c>
      <c r="G383" s="5" t="s">
        <v>422</v>
      </c>
      <c r="H383" s="18" t="s">
        <v>880</v>
      </c>
      <c r="J383">
        <v>832607</v>
      </c>
      <c r="L383" s="17" t="str">
        <f t="shared" si="13"/>
        <v>OPAC</v>
      </c>
    </row>
    <row r="384" spans="2:12" ht="37.5">
      <c r="B384" s="1" t="s">
        <v>5</v>
      </c>
      <c r="C384" s="4" t="s">
        <v>419</v>
      </c>
      <c r="D384" s="4" t="s">
        <v>420</v>
      </c>
      <c r="E384" s="4" t="s">
        <v>62</v>
      </c>
      <c r="F384" s="4" t="s">
        <v>9</v>
      </c>
      <c r="G384" s="5" t="s">
        <v>423</v>
      </c>
      <c r="H384" s="18" t="s">
        <v>880</v>
      </c>
      <c r="J384">
        <v>299288</v>
      </c>
      <c r="L384" s="17" t="str">
        <f t="shared" si="13"/>
        <v>OPAC</v>
      </c>
    </row>
    <row r="385" spans="2:12" ht="37.5">
      <c r="B385" s="1" t="s">
        <v>5</v>
      </c>
      <c r="C385" s="4" t="s">
        <v>419</v>
      </c>
      <c r="D385" s="4" t="s">
        <v>420</v>
      </c>
      <c r="E385" s="4" t="s">
        <v>62</v>
      </c>
      <c r="F385" s="4" t="s">
        <v>9</v>
      </c>
      <c r="G385" s="5" t="s">
        <v>424</v>
      </c>
      <c r="H385" s="18" t="s">
        <v>880</v>
      </c>
      <c r="J385">
        <v>299288</v>
      </c>
      <c r="L385" s="17" t="str">
        <f t="shared" si="13"/>
        <v>OPAC</v>
      </c>
    </row>
    <row r="386" spans="2:12" ht="18.75">
      <c r="B386" s="1" t="s">
        <v>5</v>
      </c>
      <c r="C386" s="4" t="s">
        <v>357</v>
      </c>
      <c r="D386" s="4" t="s">
        <v>425</v>
      </c>
      <c r="E386" s="4" t="s">
        <v>32</v>
      </c>
      <c r="F386" s="4" t="s">
        <v>9</v>
      </c>
      <c r="G386" s="4" t="s">
        <v>426</v>
      </c>
      <c r="H386" s="18" t="s">
        <v>880</v>
      </c>
      <c r="J386">
        <v>883354</v>
      </c>
      <c r="L386" s="17" t="str">
        <f t="shared" si="13"/>
        <v>OPAC</v>
      </c>
    </row>
    <row r="387" spans="2:12" ht="18.75">
      <c r="B387" s="1" t="s">
        <v>5</v>
      </c>
      <c r="C387" s="4" t="s">
        <v>357</v>
      </c>
      <c r="D387" s="4" t="s">
        <v>425</v>
      </c>
      <c r="E387" s="4" t="s">
        <v>32</v>
      </c>
      <c r="F387" s="4" t="s">
        <v>9</v>
      </c>
      <c r="G387" s="5" t="s">
        <v>427</v>
      </c>
      <c r="H387" s="18" t="s">
        <v>880</v>
      </c>
      <c r="J387">
        <v>883545</v>
      </c>
      <c r="L387" s="17" t="str">
        <f t="shared" si="13"/>
        <v>OPAC</v>
      </c>
    </row>
    <row r="388" spans="2:8" ht="37.5">
      <c r="B388" s="1" t="s">
        <v>5</v>
      </c>
      <c r="C388" s="4" t="s">
        <v>240</v>
      </c>
      <c r="D388" s="4" t="s">
        <v>428</v>
      </c>
      <c r="E388" s="4" t="s">
        <v>32</v>
      </c>
      <c r="F388" s="4" t="s">
        <v>9</v>
      </c>
      <c r="G388" s="4" t="s">
        <v>429</v>
      </c>
      <c r="H388" s="18" t="s">
        <v>881</v>
      </c>
    </row>
    <row r="389" spans="2:12" ht="37.5">
      <c r="B389" s="1" t="s">
        <v>5</v>
      </c>
      <c r="C389" s="4" t="s">
        <v>430</v>
      </c>
      <c r="D389" s="4" t="s">
        <v>431</v>
      </c>
      <c r="E389" s="4" t="s">
        <v>32</v>
      </c>
      <c r="F389" s="4" t="s">
        <v>9</v>
      </c>
      <c r="G389" s="4" t="s">
        <v>432</v>
      </c>
      <c r="H389" s="18" t="s">
        <v>880</v>
      </c>
      <c r="J389">
        <v>738672</v>
      </c>
      <c r="L389" s="17" t="str">
        <f>HYPERLINK("http://klibs1.kj.yamagata-u.ac.jp/mylimedio/search/search.do?keyword=%23ID%3D"&amp;J389,"OPAC")</f>
        <v>OPAC</v>
      </c>
    </row>
    <row r="390" spans="2:12" ht="37.5">
      <c r="B390" s="1" t="s">
        <v>5</v>
      </c>
      <c r="C390" s="4" t="s">
        <v>430</v>
      </c>
      <c r="D390" s="4" t="s">
        <v>431</v>
      </c>
      <c r="E390" s="4" t="s">
        <v>32</v>
      </c>
      <c r="F390" s="4" t="s">
        <v>9</v>
      </c>
      <c r="G390" s="5" t="s">
        <v>433</v>
      </c>
      <c r="H390" s="18" t="s">
        <v>880</v>
      </c>
      <c r="J390">
        <v>748743</v>
      </c>
      <c r="L390" s="17" t="str">
        <f>HYPERLINK("http://klibs1.kj.yamagata-u.ac.jp/mylimedio/search/search.do?keyword=%23ID%3D"&amp;J390,"OPAC")</f>
        <v>OPAC</v>
      </c>
    </row>
    <row r="391" spans="2:8" ht="37.5">
      <c r="B391" s="1" t="s">
        <v>5</v>
      </c>
      <c r="C391" s="4" t="s">
        <v>430</v>
      </c>
      <c r="D391" s="4" t="s">
        <v>431</v>
      </c>
      <c r="E391" s="4" t="s">
        <v>32</v>
      </c>
      <c r="F391" s="4" t="s">
        <v>9</v>
      </c>
      <c r="G391" s="5" t="s">
        <v>434</v>
      </c>
      <c r="H391" s="18" t="s">
        <v>881</v>
      </c>
    </row>
    <row r="392" spans="2:8" ht="37.5">
      <c r="B392" s="1" t="s">
        <v>5</v>
      </c>
      <c r="C392" s="4" t="s">
        <v>430</v>
      </c>
      <c r="D392" s="4" t="s">
        <v>431</v>
      </c>
      <c r="E392" s="4" t="s">
        <v>32</v>
      </c>
      <c r="F392" s="4" t="s">
        <v>9</v>
      </c>
      <c r="G392" s="5" t="s">
        <v>435</v>
      </c>
      <c r="H392" s="18" t="s">
        <v>881</v>
      </c>
    </row>
    <row r="393" spans="2:12" ht="18.75">
      <c r="B393" s="1" t="s">
        <v>5</v>
      </c>
      <c r="C393" s="4" t="s">
        <v>430</v>
      </c>
      <c r="D393" s="4" t="s">
        <v>431</v>
      </c>
      <c r="E393" s="4" t="s">
        <v>32</v>
      </c>
      <c r="F393" s="4" t="s">
        <v>9</v>
      </c>
      <c r="G393" s="5" t="s">
        <v>873</v>
      </c>
      <c r="H393" s="18" t="s">
        <v>880</v>
      </c>
      <c r="I393" t="s">
        <v>867</v>
      </c>
      <c r="L393" s="17" t="str">
        <f>HYPERLINK(I393,"本文へのリンク")</f>
        <v>本文へのリンク</v>
      </c>
    </row>
    <row r="394" spans="2:12" ht="37.5">
      <c r="B394" s="1" t="s">
        <v>5</v>
      </c>
      <c r="C394" s="4" t="s">
        <v>436</v>
      </c>
      <c r="D394" s="4" t="s">
        <v>437</v>
      </c>
      <c r="E394" s="4" t="s">
        <v>62</v>
      </c>
      <c r="F394" s="4" t="s">
        <v>9</v>
      </c>
      <c r="G394" s="4" t="s">
        <v>438</v>
      </c>
      <c r="H394" s="18" t="s">
        <v>880</v>
      </c>
      <c r="J394">
        <v>348686</v>
      </c>
      <c r="L394" s="17" t="str">
        <f>HYPERLINK("http://klibs1.kj.yamagata-u.ac.jp/mylimedio/search/search.do?keyword=%23ID%3D"&amp;J394,"OPAC")</f>
        <v>OPAC</v>
      </c>
    </row>
    <row r="395" spans="2:12" ht="37.5">
      <c r="B395" s="1" t="s">
        <v>5</v>
      </c>
      <c r="C395" s="4" t="s">
        <v>436</v>
      </c>
      <c r="D395" s="4" t="s">
        <v>439</v>
      </c>
      <c r="E395" s="4" t="s">
        <v>62</v>
      </c>
      <c r="F395" s="4" t="s">
        <v>9</v>
      </c>
      <c r="G395" s="4" t="s">
        <v>440</v>
      </c>
      <c r="H395" s="18" t="s">
        <v>880</v>
      </c>
      <c r="J395">
        <v>348686</v>
      </c>
      <c r="L395" s="17" t="str">
        <f>HYPERLINK("http://klibs1.kj.yamagata-u.ac.jp/mylimedio/search/search.do?keyword=%23ID%3D"&amp;J395,"OPAC")</f>
        <v>OPAC</v>
      </c>
    </row>
    <row r="396" spans="2:12" ht="18.75">
      <c r="B396" s="1" t="s">
        <v>5</v>
      </c>
      <c r="C396" s="4" t="s">
        <v>441</v>
      </c>
      <c r="D396" s="4" t="s">
        <v>49</v>
      </c>
      <c r="E396" s="4" t="s">
        <v>62</v>
      </c>
      <c r="F396" s="4" t="s">
        <v>9</v>
      </c>
      <c r="G396" s="4" t="s">
        <v>442</v>
      </c>
      <c r="H396" s="18" t="s">
        <v>880</v>
      </c>
      <c r="J396">
        <v>883421</v>
      </c>
      <c r="L396" s="17" t="str">
        <f>HYPERLINK("http://klibs1.kj.yamagata-u.ac.jp/mylimedio/search/search.do?keyword=%23ID%3D"&amp;J396,"OPAC")</f>
        <v>OPAC</v>
      </c>
    </row>
    <row r="397" spans="2:12" ht="18.75">
      <c r="B397" s="1" t="s">
        <v>5</v>
      </c>
      <c r="C397" s="4" t="s">
        <v>441</v>
      </c>
      <c r="D397" s="4" t="s">
        <v>49</v>
      </c>
      <c r="E397" s="4" t="s">
        <v>62</v>
      </c>
      <c r="F397" s="4" t="s">
        <v>9</v>
      </c>
      <c r="G397" s="5" t="s">
        <v>443</v>
      </c>
      <c r="H397" s="18" t="s">
        <v>880</v>
      </c>
      <c r="J397">
        <v>198082</v>
      </c>
      <c r="L397" s="17" t="str">
        <f>HYPERLINK("http://klibs1.kj.yamagata-u.ac.jp/mylimedio/search/search.do?keyword=%23ID%3D"&amp;J397,"OPAC")</f>
        <v>OPAC</v>
      </c>
    </row>
    <row r="398" spans="2:12" ht="18.75">
      <c r="B398" s="1" t="s">
        <v>5</v>
      </c>
      <c r="C398" s="4" t="s">
        <v>441</v>
      </c>
      <c r="D398" s="4" t="s">
        <v>49</v>
      </c>
      <c r="E398" s="4" t="s">
        <v>62</v>
      </c>
      <c r="F398" s="4" t="s">
        <v>9</v>
      </c>
      <c r="G398" s="5" t="s">
        <v>444</v>
      </c>
      <c r="H398" s="18" t="s">
        <v>880</v>
      </c>
      <c r="J398">
        <v>863331</v>
      </c>
      <c r="K398">
        <v>7</v>
      </c>
      <c r="L398" s="17" t="str">
        <f>HYPERLINK("http://klibs1.kj.yamagata-u.ac.jp/mylimedio/search/search.do?keyword=%23ID%3D"&amp;J398,"工学部図書館に所蔵あり")</f>
        <v>工学部図書館に所蔵あり</v>
      </c>
    </row>
    <row r="399" spans="2:8" ht="18.75">
      <c r="B399" s="1" t="s">
        <v>5</v>
      </c>
      <c r="C399" s="4" t="s">
        <v>441</v>
      </c>
      <c r="D399" s="4" t="s">
        <v>49</v>
      </c>
      <c r="E399" s="4" t="s">
        <v>62</v>
      </c>
      <c r="F399" s="4" t="s">
        <v>9</v>
      </c>
      <c r="G399" s="5" t="s">
        <v>445</v>
      </c>
      <c r="H399" s="18" t="s">
        <v>881</v>
      </c>
    </row>
    <row r="400" spans="2:12" ht="18.75">
      <c r="B400" s="1" t="s">
        <v>5</v>
      </c>
      <c r="C400" s="4" t="s">
        <v>441</v>
      </c>
      <c r="D400" s="4" t="s">
        <v>49</v>
      </c>
      <c r="E400" s="4" t="s">
        <v>62</v>
      </c>
      <c r="F400" s="4" t="s">
        <v>9</v>
      </c>
      <c r="G400" s="5" t="s">
        <v>446</v>
      </c>
      <c r="H400" s="18" t="s">
        <v>880</v>
      </c>
      <c r="J400">
        <v>867830</v>
      </c>
      <c r="L400" s="17" t="str">
        <f aca="true" t="shared" si="14" ref="L400:L406">HYPERLINK("http://klibs1.kj.yamagata-u.ac.jp/mylimedio/search/search.do?keyword=%23ID%3D"&amp;J400,"OPAC")</f>
        <v>OPAC</v>
      </c>
    </row>
    <row r="401" spans="2:12" ht="18.75">
      <c r="B401" s="1" t="s">
        <v>5</v>
      </c>
      <c r="C401" s="4" t="s">
        <v>441</v>
      </c>
      <c r="D401" s="4" t="s">
        <v>49</v>
      </c>
      <c r="E401" s="4" t="s">
        <v>62</v>
      </c>
      <c r="F401" s="4" t="s">
        <v>9</v>
      </c>
      <c r="G401" s="5" t="s">
        <v>447</v>
      </c>
      <c r="H401" s="18" t="s">
        <v>880</v>
      </c>
      <c r="J401">
        <v>216470</v>
      </c>
      <c r="L401" s="17" t="str">
        <f t="shared" si="14"/>
        <v>OPAC</v>
      </c>
    </row>
    <row r="402" spans="2:12" ht="37.5">
      <c r="B402" s="1" t="s">
        <v>5</v>
      </c>
      <c r="C402" s="4" t="s">
        <v>205</v>
      </c>
      <c r="D402" s="4" t="s">
        <v>448</v>
      </c>
      <c r="E402" s="4" t="s">
        <v>32</v>
      </c>
      <c r="F402" s="4" t="s">
        <v>9</v>
      </c>
      <c r="G402" s="4" t="s">
        <v>438</v>
      </c>
      <c r="H402" s="18" t="s">
        <v>880</v>
      </c>
      <c r="J402">
        <v>348686</v>
      </c>
      <c r="L402" s="17" t="str">
        <f t="shared" si="14"/>
        <v>OPAC</v>
      </c>
    </row>
    <row r="403" spans="2:12" ht="37.5">
      <c r="B403" s="1" t="s">
        <v>5</v>
      </c>
      <c r="C403" s="4" t="s">
        <v>208</v>
      </c>
      <c r="D403" s="4" t="s">
        <v>449</v>
      </c>
      <c r="E403" s="4" t="s">
        <v>32</v>
      </c>
      <c r="F403" s="4" t="s">
        <v>9</v>
      </c>
      <c r="G403" s="4" t="s">
        <v>450</v>
      </c>
      <c r="H403" s="18" t="s">
        <v>880</v>
      </c>
      <c r="J403">
        <v>879205</v>
      </c>
      <c r="L403" s="17" t="str">
        <f t="shared" si="14"/>
        <v>OPAC</v>
      </c>
    </row>
    <row r="404" spans="2:12" ht="37.5">
      <c r="B404" s="1" t="s">
        <v>5</v>
      </c>
      <c r="C404" s="4" t="s">
        <v>451</v>
      </c>
      <c r="D404" s="4" t="s">
        <v>233</v>
      </c>
      <c r="E404" s="4" t="s">
        <v>32</v>
      </c>
      <c r="F404" s="4" t="s">
        <v>9</v>
      </c>
      <c r="G404" s="4" t="s">
        <v>267</v>
      </c>
      <c r="H404" s="18" t="s">
        <v>880</v>
      </c>
      <c r="J404">
        <v>841555</v>
      </c>
      <c r="L404" s="17" t="str">
        <f t="shared" si="14"/>
        <v>OPAC</v>
      </c>
    </row>
    <row r="405" spans="2:12" ht="37.5">
      <c r="B405" s="1" t="s">
        <v>5</v>
      </c>
      <c r="C405" s="4" t="s">
        <v>451</v>
      </c>
      <c r="D405" s="4" t="s">
        <v>233</v>
      </c>
      <c r="E405" s="4" t="s">
        <v>32</v>
      </c>
      <c r="F405" s="4" t="s">
        <v>9</v>
      </c>
      <c r="G405" s="5" t="s">
        <v>452</v>
      </c>
      <c r="H405" s="18" t="s">
        <v>880</v>
      </c>
      <c r="J405">
        <v>475112</v>
      </c>
      <c r="L405" s="17" t="str">
        <f t="shared" si="14"/>
        <v>OPAC</v>
      </c>
    </row>
    <row r="406" spans="2:12" ht="37.5">
      <c r="B406" s="1" t="s">
        <v>5</v>
      </c>
      <c r="C406" s="4" t="s">
        <v>451</v>
      </c>
      <c r="D406" s="4" t="s">
        <v>233</v>
      </c>
      <c r="E406" s="4" t="s">
        <v>32</v>
      </c>
      <c r="F406" s="4" t="s">
        <v>9</v>
      </c>
      <c r="G406" s="5" t="s">
        <v>268</v>
      </c>
      <c r="H406" s="18" t="s">
        <v>880</v>
      </c>
      <c r="J406">
        <v>120337</v>
      </c>
      <c r="L406" s="17" t="str">
        <f t="shared" si="14"/>
        <v>OPAC</v>
      </c>
    </row>
    <row r="407" spans="2:8" ht="56.25">
      <c r="B407" s="1" t="s">
        <v>5</v>
      </c>
      <c r="C407" s="4" t="s">
        <v>453</v>
      </c>
      <c r="D407" s="4" t="s">
        <v>454</v>
      </c>
      <c r="E407" s="4" t="s">
        <v>32</v>
      </c>
      <c r="F407" s="4" t="s">
        <v>9</v>
      </c>
      <c r="G407" s="4" t="s">
        <v>455</v>
      </c>
      <c r="H407" s="18" t="s">
        <v>881</v>
      </c>
    </row>
    <row r="408" spans="2:12" ht="56.25">
      <c r="B408" s="1" t="s">
        <v>5</v>
      </c>
      <c r="C408" s="4" t="s">
        <v>453</v>
      </c>
      <c r="D408" s="4" t="s">
        <v>454</v>
      </c>
      <c r="E408" s="4" t="s">
        <v>32</v>
      </c>
      <c r="F408" s="4" t="s">
        <v>9</v>
      </c>
      <c r="G408" s="5" t="s">
        <v>456</v>
      </c>
      <c r="H408" s="18" t="s">
        <v>880</v>
      </c>
      <c r="J408">
        <v>883473</v>
      </c>
      <c r="L408" s="17" t="str">
        <f>HYPERLINK("http://klibs1.kj.yamagata-u.ac.jp/mylimedio/search/search.do?keyword=%23ID%3D"&amp;J408,"OPAC")</f>
        <v>OPAC</v>
      </c>
    </row>
    <row r="409" spans="2:12" ht="56.25">
      <c r="B409" s="1" t="s">
        <v>5</v>
      </c>
      <c r="C409" s="4" t="s">
        <v>453</v>
      </c>
      <c r="D409" s="4" t="s">
        <v>454</v>
      </c>
      <c r="E409" s="4" t="s">
        <v>32</v>
      </c>
      <c r="F409" s="4" t="s">
        <v>9</v>
      </c>
      <c r="G409" s="5" t="s">
        <v>457</v>
      </c>
      <c r="H409" s="18" t="s">
        <v>880</v>
      </c>
      <c r="J409">
        <v>883097</v>
      </c>
      <c r="L409" s="17" t="str">
        <f>HYPERLINK("http://klibs1.kj.yamagata-u.ac.jp/mylimedio/search/search.do?keyword=%23ID%3D"&amp;J409,"OPAC")</f>
        <v>OPAC</v>
      </c>
    </row>
    <row r="410" spans="2:8" ht="56.25">
      <c r="B410" s="1" t="s">
        <v>5</v>
      </c>
      <c r="C410" s="4" t="s">
        <v>453</v>
      </c>
      <c r="D410" s="4" t="s">
        <v>454</v>
      </c>
      <c r="E410" s="4" t="s">
        <v>32</v>
      </c>
      <c r="F410" s="4" t="s">
        <v>9</v>
      </c>
      <c r="G410" s="5" t="s">
        <v>458</v>
      </c>
      <c r="H410" s="18" t="s">
        <v>881</v>
      </c>
    </row>
    <row r="411" spans="2:12" ht="56.25">
      <c r="B411" s="1" t="s">
        <v>5</v>
      </c>
      <c r="C411" s="4" t="s">
        <v>453</v>
      </c>
      <c r="D411" s="4" t="s">
        <v>454</v>
      </c>
      <c r="E411" s="4" t="s">
        <v>32</v>
      </c>
      <c r="F411" s="4" t="s">
        <v>9</v>
      </c>
      <c r="G411" s="5" t="s">
        <v>459</v>
      </c>
      <c r="H411" s="18" t="s">
        <v>880</v>
      </c>
      <c r="J411">
        <v>883465</v>
      </c>
      <c r="L411" s="17" t="str">
        <f>HYPERLINK("http://klibs1.kj.yamagata-u.ac.jp/mylimedio/search/search.do?keyword=%23ID%3D"&amp;J411,"OPAC")</f>
        <v>OPAC</v>
      </c>
    </row>
    <row r="412" spans="2:8" ht="56.25">
      <c r="B412" s="1" t="s">
        <v>5</v>
      </c>
      <c r="C412" s="4" t="s">
        <v>453</v>
      </c>
      <c r="D412" s="4" t="s">
        <v>454</v>
      </c>
      <c r="E412" s="4" t="s">
        <v>32</v>
      </c>
      <c r="F412" s="4" t="s">
        <v>9</v>
      </c>
      <c r="G412" s="5" t="s">
        <v>460</v>
      </c>
      <c r="H412" s="18" t="s">
        <v>881</v>
      </c>
    </row>
    <row r="413" spans="2:8" ht="56.25">
      <c r="B413" s="1" t="s">
        <v>5</v>
      </c>
      <c r="C413" s="4" t="s">
        <v>453</v>
      </c>
      <c r="D413" s="4" t="s">
        <v>454</v>
      </c>
      <c r="E413" s="4" t="s">
        <v>32</v>
      </c>
      <c r="F413" s="4" t="s">
        <v>9</v>
      </c>
      <c r="G413" s="5" t="s">
        <v>461</v>
      </c>
      <c r="H413" s="18" t="s">
        <v>881</v>
      </c>
    </row>
    <row r="414" spans="2:12" ht="18.75">
      <c r="B414" s="1" t="s">
        <v>5</v>
      </c>
      <c r="C414" s="4" t="s">
        <v>462</v>
      </c>
      <c r="D414" s="4" t="s">
        <v>463</v>
      </c>
      <c r="E414" s="4" t="s">
        <v>32</v>
      </c>
      <c r="F414" s="4" t="s">
        <v>9</v>
      </c>
      <c r="G414" s="5" t="s">
        <v>855</v>
      </c>
      <c r="H414" s="18" t="s">
        <v>880</v>
      </c>
      <c r="J414">
        <v>883594</v>
      </c>
      <c r="L414" s="17" t="str">
        <f aca="true" t="shared" si="15" ref="L414:L419">HYPERLINK("http://klibs1.kj.yamagata-u.ac.jp/mylimedio/search/search.do?keyword=%23ID%3D"&amp;J414,"OPAC")</f>
        <v>OPAC</v>
      </c>
    </row>
    <row r="415" spans="2:12" ht="37.5">
      <c r="B415" s="1" t="s">
        <v>5</v>
      </c>
      <c r="C415" s="4" t="s">
        <v>464</v>
      </c>
      <c r="D415" s="4" t="s">
        <v>465</v>
      </c>
      <c r="E415" s="4" t="s">
        <v>32</v>
      </c>
      <c r="F415" s="4" t="s">
        <v>9</v>
      </c>
      <c r="G415" s="4" t="s">
        <v>466</v>
      </c>
      <c r="H415" s="18" t="s">
        <v>880</v>
      </c>
      <c r="J415">
        <v>854588</v>
      </c>
      <c r="L415" s="17" t="str">
        <f t="shared" si="15"/>
        <v>OPAC</v>
      </c>
    </row>
    <row r="416" spans="2:12" ht="37.5">
      <c r="B416" s="1" t="s">
        <v>5</v>
      </c>
      <c r="C416" s="4" t="s">
        <v>464</v>
      </c>
      <c r="D416" s="4" t="s">
        <v>465</v>
      </c>
      <c r="E416" s="4" t="s">
        <v>32</v>
      </c>
      <c r="F416" s="4" t="s">
        <v>9</v>
      </c>
      <c r="G416" s="5" t="s">
        <v>467</v>
      </c>
      <c r="H416" s="18" t="s">
        <v>880</v>
      </c>
      <c r="J416">
        <v>331021</v>
      </c>
      <c r="L416" s="17" t="str">
        <f t="shared" si="15"/>
        <v>OPAC</v>
      </c>
    </row>
    <row r="417" spans="2:12" ht="37.5">
      <c r="B417" s="1" t="s">
        <v>5</v>
      </c>
      <c r="C417" s="4" t="s">
        <v>464</v>
      </c>
      <c r="D417" s="4" t="s">
        <v>465</v>
      </c>
      <c r="E417" s="4" t="s">
        <v>32</v>
      </c>
      <c r="F417" s="4" t="s">
        <v>9</v>
      </c>
      <c r="G417" s="5" t="s">
        <v>468</v>
      </c>
      <c r="H417" s="18" t="s">
        <v>880</v>
      </c>
      <c r="J417">
        <v>881341</v>
      </c>
      <c r="L417" s="17" t="str">
        <f t="shared" si="15"/>
        <v>OPAC</v>
      </c>
    </row>
    <row r="418" spans="2:12" ht="37.5">
      <c r="B418" s="1" t="s">
        <v>5</v>
      </c>
      <c r="C418" s="4" t="s">
        <v>430</v>
      </c>
      <c r="D418" s="4" t="s">
        <v>431</v>
      </c>
      <c r="E418" s="4" t="s">
        <v>32</v>
      </c>
      <c r="F418" s="4" t="s">
        <v>9</v>
      </c>
      <c r="G418" s="4" t="s">
        <v>432</v>
      </c>
      <c r="H418" s="18" t="s">
        <v>880</v>
      </c>
      <c r="J418">
        <v>738672</v>
      </c>
      <c r="L418" s="17" t="str">
        <f t="shared" si="15"/>
        <v>OPAC</v>
      </c>
    </row>
    <row r="419" spans="2:12" ht="37.5">
      <c r="B419" s="1" t="s">
        <v>5</v>
      </c>
      <c r="C419" s="4" t="s">
        <v>430</v>
      </c>
      <c r="D419" s="4" t="s">
        <v>431</v>
      </c>
      <c r="E419" s="4" t="s">
        <v>32</v>
      </c>
      <c r="F419" s="4" t="s">
        <v>9</v>
      </c>
      <c r="G419" s="5" t="s">
        <v>433</v>
      </c>
      <c r="H419" s="18" t="s">
        <v>880</v>
      </c>
      <c r="J419">
        <v>748743</v>
      </c>
      <c r="L419" s="17" t="str">
        <f t="shared" si="15"/>
        <v>OPAC</v>
      </c>
    </row>
    <row r="420" spans="2:8" ht="37.5">
      <c r="B420" s="1" t="s">
        <v>5</v>
      </c>
      <c r="C420" s="4" t="s">
        <v>430</v>
      </c>
      <c r="D420" s="4" t="s">
        <v>431</v>
      </c>
      <c r="E420" s="4" t="s">
        <v>32</v>
      </c>
      <c r="F420" s="4" t="s">
        <v>9</v>
      </c>
      <c r="G420" s="5" t="s">
        <v>434</v>
      </c>
      <c r="H420" s="18" t="s">
        <v>881</v>
      </c>
    </row>
    <row r="421" spans="2:8" ht="37.5">
      <c r="B421" s="1" t="s">
        <v>5</v>
      </c>
      <c r="C421" s="4" t="s">
        <v>430</v>
      </c>
      <c r="D421" s="4" t="s">
        <v>431</v>
      </c>
      <c r="E421" s="4" t="s">
        <v>32</v>
      </c>
      <c r="F421" s="4" t="s">
        <v>9</v>
      </c>
      <c r="G421" s="5" t="s">
        <v>435</v>
      </c>
      <c r="H421" s="18" t="s">
        <v>881</v>
      </c>
    </row>
    <row r="422" spans="2:12" ht="18.75">
      <c r="B422" s="1" t="s">
        <v>5</v>
      </c>
      <c r="C422" s="4" t="s">
        <v>430</v>
      </c>
      <c r="D422" s="4" t="s">
        <v>431</v>
      </c>
      <c r="E422" s="4" t="s">
        <v>32</v>
      </c>
      <c r="F422" s="4" t="s">
        <v>9</v>
      </c>
      <c r="G422" s="5" t="s">
        <v>873</v>
      </c>
      <c r="H422" s="18" t="s">
        <v>880</v>
      </c>
      <c r="I422" t="s">
        <v>867</v>
      </c>
      <c r="L422" s="17" t="str">
        <f>HYPERLINK(I422,"本文へのリンク")</f>
        <v>本文へのリンク</v>
      </c>
    </row>
    <row r="423" spans="2:12" ht="37.5">
      <c r="B423" s="1" t="s">
        <v>5</v>
      </c>
      <c r="C423" s="4" t="s">
        <v>469</v>
      </c>
      <c r="D423" s="4" t="s">
        <v>470</v>
      </c>
      <c r="E423" s="4" t="s">
        <v>62</v>
      </c>
      <c r="F423" s="4" t="s">
        <v>9</v>
      </c>
      <c r="G423" s="4" t="s">
        <v>471</v>
      </c>
      <c r="H423" s="18" t="s">
        <v>880</v>
      </c>
      <c r="J423">
        <v>856935</v>
      </c>
      <c r="L423" s="17" t="str">
        <f aca="true" t="shared" si="16" ref="L423:L428">HYPERLINK("http://klibs1.kj.yamagata-u.ac.jp/mylimedio/search/search.do?keyword=%23ID%3D"&amp;J423,"OPAC")</f>
        <v>OPAC</v>
      </c>
    </row>
    <row r="424" spans="2:12" ht="37.5">
      <c r="B424" s="1" t="s">
        <v>5</v>
      </c>
      <c r="C424" s="4" t="s">
        <v>469</v>
      </c>
      <c r="D424" s="4" t="s">
        <v>470</v>
      </c>
      <c r="E424" s="4" t="s">
        <v>62</v>
      </c>
      <c r="F424" s="4" t="s">
        <v>9</v>
      </c>
      <c r="G424" s="5" t="s">
        <v>472</v>
      </c>
      <c r="H424" s="18" t="s">
        <v>880</v>
      </c>
      <c r="J424">
        <v>861077</v>
      </c>
      <c r="L424" s="17" t="str">
        <f t="shared" si="16"/>
        <v>OPAC</v>
      </c>
    </row>
    <row r="425" spans="2:12" ht="37.5">
      <c r="B425" s="1" t="s">
        <v>5</v>
      </c>
      <c r="C425" s="4" t="s">
        <v>469</v>
      </c>
      <c r="D425" s="4" t="s">
        <v>470</v>
      </c>
      <c r="E425" s="4" t="s">
        <v>62</v>
      </c>
      <c r="F425" s="4" t="s">
        <v>9</v>
      </c>
      <c r="G425" s="5" t="s">
        <v>473</v>
      </c>
      <c r="H425" s="18" t="s">
        <v>880</v>
      </c>
      <c r="J425">
        <v>883337</v>
      </c>
      <c r="L425" s="17" t="str">
        <f t="shared" si="16"/>
        <v>OPAC</v>
      </c>
    </row>
    <row r="426" spans="2:12" ht="37.5">
      <c r="B426" s="1" t="s">
        <v>5</v>
      </c>
      <c r="C426" s="4" t="s">
        <v>474</v>
      </c>
      <c r="D426" s="4" t="s">
        <v>172</v>
      </c>
      <c r="E426" s="4" t="s">
        <v>32</v>
      </c>
      <c r="F426" s="4" t="s">
        <v>9</v>
      </c>
      <c r="G426" s="4" t="s">
        <v>475</v>
      </c>
      <c r="H426" s="18" t="s">
        <v>880</v>
      </c>
      <c r="J426">
        <v>658971</v>
      </c>
      <c r="L426" s="17" t="str">
        <f t="shared" si="16"/>
        <v>OPAC</v>
      </c>
    </row>
    <row r="427" spans="2:12" ht="75">
      <c r="B427" s="1" t="s">
        <v>5</v>
      </c>
      <c r="C427" s="4" t="s">
        <v>474</v>
      </c>
      <c r="D427" s="4" t="s">
        <v>172</v>
      </c>
      <c r="E427" s="4" t="s">
        <v>32</v>
      </c>
      <c r="F427" s="4" t="s">
        <v>9</v>
      </c>
      <c r="G427" s="5" t="s">
        <v>476</v>
      </c>
      <c r="H427" s="18" t="s">
        <v>880</v>
      </c>
      <c r="J427">
        <v>883326</v>
      </c>
      <c r="L427" s="17" t="str">
        <f t="shared" si="16"/>
        <v>OPAC</v>
      </c>
    </row>
    <row r="428" spans="2:12" ht="56.25">
      <c r="B428" s="1" t="s">
        <v>5</v>
      </c>
      <c r="C428" s="4" t="s">
        <v>474</v>
      </c>
      <c r="D428" s="4" t="s">
        <v>172</v>
      </c>
      <c r="E428" s="4" t="s">
        <v>32</v>
      </c>
      <c r="F428" s="4" t="s">
        <v>9</v>
      </c>
      <c r="G428" s="5" t="s">
        <v>477</v>
      </c>
      <c r="H428" s="18" t="s">
        <v>880</v>
      </c>
      <c r="J428">
        <v>318404</v>
      </c>
      <c r="L428" s="17" t="str">
        <f t="shared" si="16"/>
        <v>OPAC</v>
      </c>
    </row>
    <row r="429" spans="2:12" ht="56.25">
      <c r="B429" s="1" t="s">
        <v>5</v>
      </c>
      <c r="C429" s="4" t="s">
        <v>474</v>
      </c>
      <c r="D429" s="4" t="s">
        <v>172</v>
      </c>
      <c r="E429" s="4" t="s">
        <v>32</v>
      </c>
      <c r="F429" s="4" t="s">
        <v>9</v>
      </c>
      <c r="G429" s="5" t="s">
        <v>478</v>
      </c>
      <c r="H429" s="18" t="s">
        <v>880</v>
      </c>
      <c r="I429" t="s">
        <v>852</v>
      </c>
      <c r="L429" s="17" t="str">
        <f>HYPERLINK(I429,"本文へのリンク")</f>
        <v>本文へのリンク</v>
      </c>
    </row>
    <row r="430" spans="2:12" ht="18.75">
      <c r="B430" s="1" t="s">
        <v>5</v>
      </c>
      <c r="C430" s="4" t="s">
        <v>479</v>
      </c>
      <c r="D430" s="4" t="s">
        <v>480</v>
      </c>
      <c r="E430" s="4" t="s">
        <v>32</v>
      </c>
      <c r="F430" s="4" t="s">
        <v>9</v>
      </c>
      <c r="G430" s="4" t="s">
        <v>481</v>
      </c>
      <c r="H430" s="18" t="s">
        <v>880</v>
      </c>
      <c r="J430">
        <v>834652</v>
      </c>
      <c r="L430" s="17" t="str">
        <f>HYPERLINK("http://klibs1.kj.yamagata-u.ac.jp/mylimedio/search/search.do?keyword=%23ID%3D"&amp;J430,"OPAC")</f>
        <v>OPAC</v>
      </c>
    </row>
    <row r="431" spans="2:12" ht="37.5">
      <c r="B431" s="1" t="s">
        <v>5</v>
      </c>
      <c r="C431" s="4" t="s">
        <v>479</v>
      </c>
      <c r="D431" s="4" t="s">
        <v>480</v>
      </c>
      <c r="E431" s="4" t="s">
        <v>32</v>
      </c>
      <c r="F431" s="4" t="s">
        <v>9</v>
      </c>
      <c r="G431" s="5" t="s">
        <v>482</v>
      </c>
      <c r="H431" s="18" t="s">
        <v>880</v>
      </c>
      <c r="J431">
        <v>883466</v>
      </c>
      <c r="L431" s="17" t="str">
        <f>HYPERLINK("http://klibs1.kj.yamagata-u.ac.jp/mylimedio/search/search.do?keyword=%23ID%3D"&amp;J431,"OPAC")</f>
        <v>OPAC</v>
      </c>
    </row>
    <row r="432" spans="2:12" ht="18.75">
      <c r="B432" s="1" t="s">
        <v>5</v>
      </c>
      <c r="C432" s="4" t="s">
        <v>479</v>
      </c>
      <c r="D432" s="4" t="s">
        <v>480</v>
      </c>
      <c r="E432" s="4" t="s">
        <v>32</v>
      </c>
      <c r="F432" s="4" t="s">
        <v>9</v>
      </c>
      <c r="G432" s="5" t="s">
        <v>483</v>
      </c>
      <c r="H432" s="18" t="s">
        <v>880</v>
      </c>
      <c r="J432">
        <v>835085</v>
      </c>
      <c r="L432" s="17" t="str">
        <f>HYPERLINK("http://klibs1.kj.yamagata-u.ac.jp/mylimedio/search/search.do?keyword=%23ID%3D"&amp;J432,"OPAC")</f>
        <v>OPAC</v>
      </c>
    </row>
    <row r="433" spans="2:8" ht="18.75">
      <c r="B433" s="1" t="s">
        <v>5</v>
      </c>
      <c r="C433" s="4" t="s">
        <v>484</v>
      </c>
      <c r="D433" s="4" t="s">
        <v>485</v>
      </c>
      <c r="E433" s="4" t="s">
        <v>32</v>
      </c>
      <c r="F433" s="4" t="s">
        <v>9</v>
      </c>
      <c r="G433" s="4" t="s">
        <v>486</v>
      </c>
      <c r="H433" s="18" t="s">
        <v>881</v>
      </c>
    </row>
    <row r="434" spans="2:12" ht="56.25">
      <c r="B434" s="1" t="s">
        <v>5</v>
      </c>
      <c r="C434" s="4" t="s">
        <v>487</v>
      </c>
      <c r="D434" s="4" t="s">
        <v>488</v>
      </c>
      <c r="E434" s="4" t="s">
        <v>62</v>
      </c>
      <c r="F434" s="4" t="s">
        <v>9</v>
      </c>
      <c r="G434" s="4" t="s">
        <v>489</v>
      </c>
      <c r="H434" s="18" t="s">
        <v>880</v>
      </c>
      <c r="J434">
        <v>873965</v>
      </c>
      <c r="L434" s="17" t="str">
        <f aca="true" t="shared" si="17" ref="L434:L440">HYPERLINK("http://klibs1.kj.yamagata-u.ac.jp/mylimedio/search/search.do?keyword=%23ID%3D"&amp;J434,"OPAC")</f>
        <v>OPAC</v>
      </c>
    </row>
    <row r="435" spans="2:12" ht="37.5">
      <c r="B435" s="1" t="s">
        <v>5</v>
      </c>
      <c r="C435" s="4" t="s">
        <v>487</v>
      </c>
      <c r="D435" s="4" t="s">
        <v>490</v>
      </c>
      <c r="E435" s="4" t="s">
        <v>62</v>
      </c>
      <c r="F435" s="4" t="s">
        <v>9</v>
      </c>
      <c r="G435" s="4" t="s">
        <v>491</v>
      </c>
      <c r="H435" s="18" t="s">
        <v>880</v>
      </c>
      <c r="J435">
        <v>873965</v>
      </c>
      <c r="L435" s="17" t="str">
        <f t="shared" si="17"/>
        <v>OPAC</v>
      </c>
    </row>
    <row r="436" spans="2:12" ht="93.75">
      <c r="B436" s="1" t="s">
        <v>5</v>
      </c>
      <c r="C436" s="4" t="s">
        <v>492</v>
      </c>
      <c r="D436" s="4" t="s">
        <v>493</v>
      </c>
      <c r="E436" s="4" t="s">
        <v>62</v>
      </c>
      <c r="F436" s="4" t="s">
        <v>9</v>
      </c>
      <c r="G436" s="4" t="s">
        <v>494</v>
      </c>
      <c r="H436" s="18" t="s">
        <v>880</v>
      </c>
      <c r="J436">
        <v>854563</v>
      </c>
      <c r="L436" s="17" t="str">
        <f t="shared" si="17"/>
        <v>OPAC</v>
      </c>
    </row>
    <row r="437" spans="2:12" ht="93.75">
      <c r="B437" s="1" t="s">
        <v>5</v>
      </c>
      <c r="C437" s="4" t="s">
        <v>492</v>
      </c>
      <c r="D437" s="4" t="s">
        <v>493</v>
      </c>
      <c r="E437" s="4" t="s">
        <v>62</v>
      </c>
      <c r="F437" s="4" t="s">
        <v>9</v>
      </c>
      <c r="G437" s="4" t="s">
        <v>494</v>
      </c>
      <c r="H437" s="18" t="s">
        <v>880</v>
      </c>
      <c r="J437">
        <v>854563</v>
      </c>
      <c r="L437" s="17" t="str">
        <f t="shared" si="17"/>
        <v>OPAC</v>
      </c>
    </row>
    <row r="438" spans="2:12" ht="37.5">
      <c r="B438" s="1" t="s">
        <v>5</v>
      </c>
      <c r="C438" s="4" t="s">
        <v>495</v>
      </c>
      <c r="D438" s="4" t="s">
        <v>496</v>
      </c>
      <c r="E438" s="4" t="s">
        <v>62</v>
      </c>
      <c r="F438" s="4" t="s">
        <v>9</v>
      </c>
      <c r="G438" s="4" t="s">
        <v>497</v>
      </c>
      <c r="H438" s="18" t="s">
        <v>880</v>
      </c>
      <c r="J438">
        <v>145567</v>
      </c>
      <c r="L438" s="17" t="str">
        <f t="shared" si="17"/>
        <v>OPAC</v>
      </c>
    </row>
    <row r="439" spans="2:12" ht="37.5">
      <c r="B439" s="1" t="s">
        <v>5</v>
      </c>
      <c r="C439" s="4" t="s">
        <v>495</v>
      </c>
      <c r="D439" s="4" t="s">
        <v>496</v>
      </c>
      <c r="E439" s="4" t="s">
        <v>62</v>
      </c>
      <c r="F439" s="4" t="s">
        <v>9</v>
      </c>
      <c r="G439" s="5" t="s">
        <v>498</v>
      </c>
      <c r="H439" s="18" t="s">
        <v>880</v>
      </c>
      <c r="J439">
        <v>874171</v>
      </c>
      <c r="L439" s="17" t="str">
        <f t="shared" si="17"/>
        <v>OPAC</v>
      </c>
    </row>
    <row r="440" spans="2:12" ht="37.5">
      <c r="B440" s="1" t="s">
        <v>5</v>
      </c>
      <c r="C440" s="4" t="s">
        <v>495</v>
      </c>
      <c r="D440" s="4" t="s">
        <v>496</v>
      </c>
      <c r="E440" s="4" t="s">
        <v>62</v>
      </c>
      <c r="F440" s="4" t="s">
        <v>9</v>
      </c>
      <c r="G440" s="5" t="s">
        <v>499</v>
      </c>
      <c r="H440" s="18" t="s">
        <v>880</v>
      </c>
      <c r="J440">
        <v>883327</v>
      </c>
      <c r="L440" s="17" t="str">
        <f t="shared" si="17"/>
        <v>OPAC</v>
      </c>
    </row>
    <row r="441" spans="2:8" ht="37.5">
      <c r="B441" s="1" t="s">
        <v>5</v>
      </c>
      <c r="C441" s="4" t="s">
        <v>495</v>
      </c>
      <c r="D441" s="4" t="s">
        <v>496</v>
      </c>
      <c r="E441" s="4" t="s">
        <v>62</v>
      </c>
      <c r="F441" s="4" t="s">
        <v>9</v>
      </c>
      <c r="G441" s="5" t="s">
        <v>500</v>
      </c>
      <c r="H441" s="18" t="s">
        <v>881</v>
      </c>
    </row>
    <row r="442" spans="2:8" ht="37.5">
      <c r="B442" s="1" t="s">
        <v>5</v>
      </c>
      <c r="C442" s="4" t="s">
        <v>495</v>
      </c>
      <c r="D442" s="4" t="s">
        <v>496</v>
      </c>
      <c r="E442" s="4" t="s">
        <v>62</v>
      </c>
      <c r="F442" s="4" t="s">
        <v>9</v>
      </c>
      <c r="G442" s="5" t="s">
        <v>501</v>
      </c>
      <c r="H442" s="18" t="s">
        <v>881</v>
      </c>
    </row>
    <row r="443" spans="2:12" ht="56.25">
      <c r="B443" s="1" t="s">
        <v>5</v>
      </c>
      <c r="C443" s="4" t="s">
        <v>502</v>
      </c>
      <c r="D443" s="4" t="s">
        <v>503</v>
      </c>
      <c r="E443" s="4" t="s">
        <v>32</v>
      </c>
      <c r="F443" s="4" t="s">
        <v>9</v>
      </c>
      <c r="G443" s="4" t="s">
        <v>504</v>
      </c>
      <c r="H443" s="18" t="s">
        <v>880</v>
      </c>
      <c r="J443">
        <v>875397</v>
      </c>
      <c r="L443" s="17" t="str">
        <f aca="true" t="shared" si="18" ref="L443:L454">HYPERLINK("http://klibs1.kj.yamagata-u.ac.jp/mylimedio/search/search.do?keyword=%23ID%3D"&amp;J443,"OPAC")</f>
        <v>OPAC</v>
      </c>
    </row>
    <row r="444" spans="2:12" ht="56.25">
      <c r="B444" s="1" t="s">
        <v>5</v>
      </c>
      <c r="C444" s="4" t="s">
        <v>502</v>
      </c>
      <c r="D444" s="4" t="s">
        <v>503</v>
      </c>
      <c r="E444" s="4" t="s">
        <v>32</v>
      </c>
      <c r="F444" s="4" t="s">
        <v>9</v>
      </c>
      <c r="G444" s="5" t="s">
        <v>505</v>
      </c>
      <c r="H444" s="18" t="s">
        <v>880</v>
      </c>
      <c r="J444">
        <v>835039</v>
      </c>
      <c r="L444" s="17" t="str">
        <f t="shared" si="18"/>
        <v>OPAC</v>
      </c>
    </row>
    <row r="445" spans="2:12" ht="56.25">
      <c r="B445" s="1" t="s">
        <v>5</v>
      </c>
      <c r="C445" s="4" t="s">
        <v>502</v>
      </c>
      <c r="D445" s="4" t="s">
        <v>503</v>
      </c>
      <c r="E445" s="4" t="s">
        <v>32</v>
      </c>
      <c r="F445" s="4" t="s">
        <v>9</v>
      </c>
      <c r="G445" s="5" t="s">
        <v>506</v>
      </c>
      <c r="H445" s="18" t="s">
        <v>880</v>
      </c>
      <c r="J445">
        <v>875384</v>
      </c>
      <c r="L445" s="17" t="str">
        <f t="shared" si="18"/>
        <v>OPAC</v>
      </c>
    </row>
    <row r="446" spans="2:12" ht="18.75">
      <c r="B446" s="1" t="s">
        <v>5</v>
      </c>
      <c r="C446" s="4" t="s">
        <v>315</v>
      </c>
      <c r="D446" s="4" t="s">
        <v>316</v>
      </c>
      <c r="E446" s="4" t="s">
        <v>32</v>
      </c>
      <c r="F446" s="4" t="s">
        <v>9</v>
      </c>
      <c r="G446" s="4" t="s">
        <v>317</v>
      </c>
      <c r="H446" s="18" t="s">
        <v>880</v>
      </c>
      <c r="J446">
        <v>854867</v>
      </c>
      <c r="L446" s="17" t="str">
        <f t="shared" si="18"/>
        <v>OPAC</v>
      </c>
    </row>
    <row r="447" spans="2:12" ht="37.5">
      <c r="B447" s="1" t="s">
        <v>5</v>
      </c>
      <c r="C447" s="4" t="s">
        <v>507</v>
      </c>
      <c r="D447" s="4" t="s">
        <v>180</v>
      </c>
      <c r="E447" s="4" t="s">
        <v>32</v>
      </c>
      <c r="F447" s="4" t="s">
        <v>9</v>
      </c>
      <c r="G447" s="4" t="s">
        <v>508</v>
      </c>
      <c r="H447" s="18" t="s">
        <v>880</v>
      </c>
      <c r="J447">
        <v>883316</v>
      </c>
      <c r="L447" s="17" t="str">
        <f t="shared" si="18"/>
        <v>OPAC</v>
      </c>
    </row>
    <row r="448" spans="2:12" ht="37.5">
      <c r="B448" s="1" t="s">
        <v>5</v>
      </c>
      <c r="C448" s="4" t="s">
        <v>509</v>
      </c>
      <c r="D448" s="4" t="s">
        <v>510</v>
      </c>
      <c r="E448" s="4" t="s">
        <v>32</v>
      </c>
      <c r="F448" s="4" t="s">
        <v>9</v>
      </c>
      <c r="G448" s="4" t="s">
        <v>511</v>
      </c>
      <c r="H448" s="18" t="s">
        <v>880</v>
      </c>
      <c r="J448">
        <v>883350</v>
      </c>
      <c r="L448" s="17" t="str">
        <f t="shared" si="18"/>
        <v>OPAC</v>
      </c>
    </row>
    <row r="449" spans="2:12" ht="37.5">
      <c r="B449" s="1" t="s">
        <v>5</v>
      </c>
      <c r="C449" s="4" t="s">
        <v>512</v>
      </c>
      <c r="D449" s="4" t="s">
        <v>496</v>
      </c>
      <c r="E449" s="4" t="s">
        <v>32</v>
      </c>
      <c r="F449" s="4" t="s">
        <v>9</v>
      </c>
      <c r="G449" s="4" t="s">
        <v>513</v>
      </c>
      <c r="H449" s="18" t="s">
        <v>880</v>
      </c>
      <c r="J449">
        <v>800658</v>
      </c>
      <c r="L449" s="17" t="str">
        <f t="shared" si="18"/>
        <v>OPAC</v>
      </c>
    </row>
    <row r="450" spans="2:12" ht="37.5">
      <c r="B450" s="1" t="s">
        <v>5</v>
      </c>
      <c r="C450" s="4" t="s">
        <v>514</v>
      </c>
      <c r="D450" s="4" t="s">
        <v>515</v>
      </c>
      <c r="E450" s="4" t="s">
        <v>32</v>
      </c>
      <c r="F450" s="4" t="s">
        <v>9</v>
      </c>
      <c r="G450" s="4" t="s">
        <v>516</v>
      </c>
      <c r="H450" s="18" t="s">
        <v>880</v>
      </c>
      <c r="J450">
        <v>882681</v>
      </c>
      <c r="L450" s="17" t="str">
        <f t="shared" si="18"/>
        <v>OPAC</v>
      </c>
    </row>
    <row r="451" spans="2:12" ht="18.75">
      <c r="B451" s="1" t="s">
        <v>5</v>
      </c>
      <c r="C451" s="4" t="s">
        <v>517</v>
      </c>
      <c r="D451" s="4" t="s">
        <v>13</v>
      </c>
      <c r="E451" s="4" t="s">
        <v>32</v>
      </c>
      <c r="F451" s="4" t="s">
        <v>9</v>
      </c>
      <c r="G451" s="4" t="s">
        <v>518</v>
      </c>
      <c r="H451" s="18" t="s">
        <v>880</v>
      </c>
      <c r="J451">
        <v>873995</v>
      </c>
      <c r="L451" s="17" t="str">
        <f t="shared" si="18"/>
        <v>OPAC</v>
      </c>
    </row>
    <row r="452" spans="2:12" ht="18.75">
      <c r="B452" s="1" t="s">
        <v>5</v>
      </c>
      <c r="C452" s="4" t="s">
        <v>517</v>
      </c>
      <c r="D452" s="4" t="s">
        <v>13</v>
      </c>
      <c r="E452" s="4" t="s">
        <v>32</v>
      </c>
      <c r="F452" s="4" t="s">
        <v>9</v>
      </c>
      <c r="G452" s="5" t="s">
        <v>519</v>
      </c>
      <c r="H452" s="18" t="s">
        <v>880</v>
      </c>
      <c r="J452">
        <v>860594</v>
      </c>
      <c r="L452" s="17" t="str">
        <f t="shared" si="18"/>
        <v>OPAC</v>
      </c>
    </row>
    <row r="453" spans="2:12" ht="18.75">
      <c r="B453" s="1" t="s">
        <v>5</v>
      </c>
      <c r="C453" s="4" t="s">
        <v>517</v>
      </c>
      <c r="D453" s="4" t="s">
        <v>13</v>
      </c>
      <c r="E453" s="4" t="s">
        <v>32</v>
      </c>
      <c r="F453" s="4" t="s">
        <v>9</v>
      </c>
      <c r="G453" s="5" t="s">
        <v>520</v>
      </c>
      <c r="H453" s="18" t="s">
        <v>880</v>
      </c>
      <c r="J453">
        <v>764270</v>
      </c>
      <c r="L453" s="17" t="str">
        <f t="shared" si="18"/>
        <v>OPAC</v>
      </c>
    </row>
    <row r="454" spans="2:12" ht="18.75">
      <c r="B454" s="1" t="s">
        <v>5</v>
      </c>
      <c r="C454" s="4" t="s">
        <v>517</v>
      </c>
      <c r="D454" s="4" t="s">
        <v>13</v>
      </c>
      <c r="E454" s="4" t="s">
        <v>32</v>
      </c>
      <c r="F454" s="4" t="s">
        <v>9</v>
      </c>
      <c r="G454" s="5" t="s">
        <v>521</v>
      </c>
      <c r="H454" s="18" t="s">
        <v>880</v>
      </c>
      <c r="J454">
        <v>845445</v>
      </c>
      <c r="L454" s="17" t="str">
        <f t="shared" si="18"/>
        <v>OPAC</v>
      </c>
    </row>
    <row r="455" spans="2:12" ht="18.75">
      <c r="B455" s="1" t="s">
        <v>5</v>
      </c>
      <c r="C455" s="4" t="s">
        <v>517</v>
      </c>
      <c r="D455" s="4" t="s">
        <v>13</v>
      </c>
      <c r="E455" s="4" t="s">
        <v>32</v>
      </c>
      <c r="F455" s="4" t="s">
        <v>9</v>
      </c>
      <c r="G455" s="5" t="s">
        <v>259</v>
      </c>
      <c r="H455" s="18" t="s">
        <v>880</v>
      </c>
      <c r="J455">
        <v>869124</v>
      </c>
      <c r="K455" t="s">
        <v>866</v>
      </c>
      <c r="L455" s="17" t="str">
        <f>HYPERLINK("http://klibs1.kj.yamagata-u.ac.jp/mylimedio/search/search.do?keyword=%23ID%3D"&amp;J455,"医学部、工学部、農学部図書館に所蔵あり")</f>
        <v>医学部、工学部、農学部図書館に所蔵あり</v>
      </c>
    </row>
    <row r="456" spans="2:12" ht="18.75">
      <c r="B456" s="1" t="s">
        <v>5</v>
      </c>
      <c r="C456" s="4" t="s">
        <v>517</v>
      </c>
      <c r="D456" s="4" t="s">
        <v>13</v>
      </c>
      <c r="E456" s="4" t="s">
        <v>32</v>
      </c>
      <c r="F456" s="4" t="s">
        <v>9</v>
      </c>
      <c r="G456" s="5" t="s">
        <v>522</v>
      </c>
      <c r="H456" s="18" t="s">
        <v>880</v>
      </c>
      <c r="J456">
        <v>875037</v>
      </c>
      <c r="L456" s="17" t="str">
        <f>HYPERLINK("http://klibs1.kj.yamagata-u.ac.jp/mylimedio/search/search.do?keyword=%23ID%3D"&amp;J456,"OPAC")</f>
        <v>OPAC</v>
      </c>
    </row>
    <row r="457" spans="2:12" ht="37.5">
      <c r="B457" s="1" t="s">
        <v>5</v>
      </c>
      <c r="C457" s="4" t="s">
        <v>260</v>
      </c>
      <c r="D457" s="4" t="s">
        <v>272</v>
      </c>
      <c r="E457" s="4" t="s">
        <v>32</v>
      </c>
      <c r="F457" s="4" t="s">
        <v>9</v>
      </c>
      <c r="G457" s="4" t="s">
        <v>262</v>
      </c>
      <c r="H457" s="18" t="s">
        <v>880</v>
      </c>
      <c r="J457">
        <v>879174</v>
      </c>
      <c r="L457" s="17" t="str">
        <f>HYPERLINK("http://klibs1.kj.yamagata-u.ac.jp/mylimedio/search/search.do?keyword=%23ID%3D"&amp;J457,"OPAC")</f>
        <v>OPAC</v>
      </c>
    </row>
    <row r="458" spans="2:12" ht="18.75">
      <c r="B458" s="1" t="s">
        <v>5</v>
      </c>
      <c r="C458" s="4" t="s">
        <v>523</v>
      </c>
      <c r="D458" s="4" t="s">
        <v>524</v>
      </c>
      <c r="E458" s="4" t="s">
        <v>32</v>
      </c>
      <c r="F458" s="4" t="s">
        <v>9</v>
      </c>
      <c r="G458" s="4" t="s">
        <v>525</v>
      </c>
      <c r="H458" s="18" t="s">
        <v>880</v>
      </c>
      <c r="J458">
        <v>480134</v>
      </c>
      <c r="L458" s="17" t="str">
        <f>HYPERLINK("http://klibs1.kj.yamagata-u.ac.jp/mylimedio/search/search.do?keyword=%23ID%3D"&amp;J458,"OPAC")</f>
        <v>OPAC</v>
      </c>
    </row>
    <row r="459" spans="2:8" ht="37.5">
      <c r="B459" s="1" t="s">
        <v>5</v>
      </c>
      <c r="C459" s="4" t="s">
        <v>523</v>
      </c>
      <c r="D459" s="4" t="s">
        <v>524</v>
      </c>
      <c r="E459" s="4" t="s">
        <v>32</v>
      </c>
      <c r="F459" s="4" t="s">
        <v>9</v>
      </c>
      <c r="G459" s="5" t="s">
        <v>526</v>
      </c>
      <c r="H459" s="18" t="s">
        <v>881</v>
      </c>
    </row>
    <row r="460" spans="2:8" ht="18.75">
      <c r="B460" s="1" t="s">
        <v>5</v>
      </c>
      <c r="C460" s="4" t="s">
        <v>527</v>
      </c>
      <c r="D460" s="4" t="s">
        <v>528</v>
      </c>
      <c r="E460" s="4" t="s">
        <v>32</v>
      </c>
      <c r="F460" s="4" t="s">
        <v>9</v>
      </c>
      <c r="G460" s="4" t="s">
        <v>529</v>
      </c>
      <c r="H460" s="18" t="s">
        <v>881</v>
      </c>
    </row>
    <row r="461" spans="2:12" ht="18.75">
      <c r="B461" s="1" t="s">
        <v>5</v>
      </c>
      <c r="C461" s="4" t="s">
        <v>527</v>
      </c>
      <c r="D461" s="4" t="s">
        <v>528</v>
      </c>
      <c r="E461" s="4" t="s">
        <v>32</v>
      </c>
      <c r="F461" s="4" t="s">
        <v>9</v>
      </c>
      <c r="G461" s="5" t="s">
        <v>221</v>
      </c>
      <c r="H461" s="18" t="s">
        <v>880</v>
      </c>
      <c r="J461">
        <v>348686</v>
      </c>
      <c r="L461" s="17" t="str">
        <f aca="true" t="shared" si="19" ref="L461:L475">HYPERLINK("http://klibs1.kj.yamagata-u.ac.jp/mylimedio/search/search.do?keyword=%23ID%3D"&amp;J461,"OPAC")</f>
        <v>OPAC</v>
      </c>
    </row>
    <row r="462" spans="2:12" ht="18.75">
      <c r="B462" s="1" t="s">
        <v>5</v>
      </c>
      <c r="C462" s="4" t="s">
        <v>530</v>
      </c>
      <c r="D462" s="4" t="s">
        <v>531</v>
      </c>
      <c r="E462" s="4" t="s">
        <v>62</v>
      </c>
      <c r="F462" s="4" t="s">
        <v>9</v>
      </c>
      <c r="G462" s="4" t="s">
        <v>532</v>
      </c>
      <c r="H462" s="18" t="s">
        <v>880</v>
      </c>
      <c r="J462">
        <v>764954</v>
      </c>
      <c r="L462" s="17" t="str">
        <f t="shared" si="19"/>
        <v>OPAC</v>
      </c>
    </row>
    <row r="463" spans="2:12" ht="37.5">
      <c r="B463" s="1" t="s">
        <v>5</v>
      </c>
      <c r="C463" s="4" t="s">
        <v>530</v>
      </c>
      <c r="D463" s="4" t="s">
        <v>533</v>
      </c>
      <c r="E463" s="4" t="s">
        <v>62</v>
      </c>
      <c r="F463" s="4" t="s">
        <v>534</v>
      </c>
      <c r="G463" s="4" t="s">
        <v>532</v>
      </c>
      <c r="H463" s="18" t="s">
        <v>880</v>
      </c>
      <c r="J463">
        <v>764954</v>
      </c>
      <c r="L463" s="17" t="str">
        <f t="shared" si="19"/>
        <v>OPAC</v>
      </c>
    </row>
    <row r="464" spans="2:12" ht="37.5">
      <c r="B464" s="1" t="s">
        <v>5</v>
      </c>
      <c r="C464" s="4" t="s">
        <v>535</v>
      </c>
      <c r="D464" s="4" t="s">
        <v>536</v>
      </c>
      <c r="E464" s="4" t="s">
        <v>62</v>
      </c>
      <c r="F464" s="4" t="s">
        <v>9</v>
      </c>
      <c r="G464" s="4" t="s">
        <v>537</v>
      </c>
      <c r="H464" s="18" t="s">
        <v>880</v>
      </c>
      <c r="J464">
        <v>879205</v>
      </c>
      <c r="L464" s="17" t="str">
        <f t="shared" si="19"/>
        <v>OPAC</v>
      </c>
    </row>
    <row r="465" spans="2:12" ht="18.75">
      <c r="B465" s="1" t="s">
        <v>5</v>
      </c>
      <c r="C465" s="4" t="s">
        <v>535</v>
      </c>
      <c r="D465" s="4" t="s">
        <v>536</v>
      </c>
      <c r="E465" s="4" t="s">
        <v>62</v>
      </c>
      <c r="F465" s="4" t="s">
        <v>9</v>
      </c>
      <c r="G465" s="5" t="s">
        <v>538</v>
      </c>
      <c r="H465" s="18" t="s">
        <v>880</v>
      </c>
      <c r="J465">
        <v>121950</v>
      </c>
      <c r="L465" s="17" t="str">
        <f t="shared" si="19"/>
        <v>OPAC</v>
      </c>
    </row>
    <row r="466" spans="2:12" ht="18.75">
      <c r="B466" s="1" t="s">
        <v>5</v>
      </c>
      <c r="C466" s="4" t="s">
        <v>535</v>
      </c>
      <c r="D466" s="4" t="s">
        <v>536</v>
      </c>
      <c r="E466" s="4" t="s">
        <v>62</v>
      </c>
      <c r="F466" s="4" t="s">
        <v>9</v>
      </c>
      <c r="G466" s="5" t="s">
        <v>539</v>
      </c>
      <c r="H466" s="18" t="s">
        <v>880</v>
      </c>
      <c r="J466">
        <v>854454</v>
      </c>
      <c r="L466" s="17" t="str">
        <f t="shared" si="19"/>
        <v>OPAC</v>
      </c>
    </row>
    <row r="467" spans="2:12" ht="37.5">
      <c r="B467" s="1" t="s">
        <v>5</v>
      </c>
      <c r="C467" s="4" t="s">
        <v>535</v>
      </c>
      <c r="D467" s="4" t="s">
        <v>536</v>
      </c>
      <c r="E467" s="4" t="s">
        <v>62</v>
      </c>
      <c r="F467" s="4" t="s">
        <v>9</v>
      </c>
      <c r="G467" s="5" t="s">
        <v>540</v>
      </c>
      <c r="H467" s="18" t="s">
        <v>880</v>
      </c>
      <c r="J467">
        <v>883352</v>
      </c>
      <c r="L467" s="17" t="str">
        <f t="shared" si="19"/>
        <v>OPAC</v>
      </c>
    </row>
    <row r="468" spans="2:12" ht="37.5">
      <c r="B468" s="1" t="s">
        <v>5</v>
      </c>
      <c r="C468" s="4" t="s">
        <v>535</v>
      </c>
      <c r="D468" s="4" t="s">
        <v>541</v>
      </c>
      <c r="E468" s="4" t="s">
        <v>62</v>
      </c>
      <c r="F468" s="4" t="s">
        <v>9</v>
      </c>
      <c r="G468" s="4" t="s">
        <v>537</v>
      </c>
      <c r="H468" s="18" t="s">
        <v>880</v>
      </c>
      <c r="J468">
        <v>879205</v>
      </c>
      <c r="L468" s="17" t="str">
        <f t="shared" si="19"/>
        <v>OPAC</v>
      </c>
    </row>
    <row r="469" spans="2:12" ht="18.75">
      <c r="B469" s="1" t="s">
        <v>5</v>
      </c>
      <c r="C469" s="4" t="s">
        <v>535</v>
      </c>
      <c r="D469" s="4" t="s">
        <v>541</v>
      </c>
      <c r="E469" s="4" t="s">
        <v>62</v>
      </c>
      <c r="F469" s="4" t="s">
        <v>9</v>
      </c>
      <c r="G469" s="5" t="s">
        <v>538</v>
      </c>
      <c r="H469" s="18" t="s">
        <v>880</v>
      </c>
      <c r="J469">
        <v>121950</v>
      </c>
      <c r="L469" s="17" t="str">
        <f t="shared" si="19"/>
        <v>OPAC</v>
      </c>
    </row>
    <row r="470" spans="2:12" ht="18.75">
      <c r="B470" s="1" t="s">
        <v>5</v>
      </c>
      <c r="C470" s="4" t="s">
        <v>535</v>
      </c>
      <c r="D470" s="4" t="s">
        <v>541</v>
      </c>
      <c r="E470" s="4" t="s">
        <v>62</v>
      </c>
      <c r="F470" s="4" t="s">
        <v>9</v>
      </c>
      <c r="G470" s="5" t="s">
        <v>539</v>
      </c>
      <c r="H470" s="18" t="s">
        <v>880</v>
      </c>
      <c r="J470">
        <v>854454</v>
      </c>
      <c r="L470" s="17" t="str">
        <f t="shared" si="19"/>
        <v>OPAC</v>
      </c>
    </row>
    <row r="471" spans="2:12" ht="37.5">
      <c r="B471" s="1" t="s">
        <v>5</v>
      </c>
      <c r="C471" s="4" t="s">
        <v>535</v>
      </c>
      <c r="D471" s="4" t="s">
        <v>541</v>
      </c>
      <c r="E471" s="4" t="s">
        <v>62</v>
      </c>
      <c r="F471" s="4" t="s">
        <v>9</v>
      </c>
      <c r="G471" s="5" t="s">
        <v>540</v>
      </c>
      <c r="H471" s="18" t="s">
        <v>880</v>
      </c>
      <c r="J471">
        <v>883352</v>
      </c>
      <c r="L471" s="17" t="str">
        <f t="shared" si="19"/>
        <v>OPAC</v>
      </c>
    </row>
    <row r="472" spans="2:12" ht="37.5">
      <c r="B472" s="1" t="s">
        <v>5</v>
      </c>
      <c r="C472" s="4" t="s">
        <v>542</v>
      </c>
      <c r="D472" s="4" t="s">
        <v>272</v>
      </c>
      <c r="E472" s="4" t="s">
        <v>62</v>
      </c>
      <c r="F472" s="4" t="s">
        <v>9</v>
      </c>
      <c r="G472" s="4" t="s">
        <v>543</v>
      </c>
      <c r="H472" s="18" t="s">
        <v>880</v>
      </c>
      <c r="J472">
        <v>860099</v>
      </c>
      <c r="L472" s="17" t="str">
        <f t="shared" si="19"/>
        <v>OPAC</v>
      </c>
    </row>
    <row r="473" spans="2:12" ht="37.5">
      <c r="B473" s="1" t="s">
        <v>5</v>
      </c>
      <c r="C473" s="4" t="s">
        <v>542</v>
      </c>
      <c r="D473" s="4" t="s">
        <v>272</v>
      </c>
      <c r="E473" s="4" t="s">
        <v>62</v>
      </c>
      <c r="F473" s="4" t="s">
        <v>9</v>
      </c>
      <c r="G473" s="5" t="s">
        <v>544</v>
      </c>
      <c r="H473" s="18" t="s">
        <v>880</v>
      </c>
      <c r="J473">
        <v>820712</v>
      </c>
      <c r="L473" s="17" t="str">
        <f t="shared" si="19"/>
        <v>OPAC</v>
      </c>
    </row>
    <row r="474" spans="2:12" ht="18.75">
      <c r="B474" s="1" t="s">
        <v>5</v>
      </c>
      <c r="C474" s="4" t="s">
        <v>545</v>
      </c>
      <c r="D474" s="4" t="s">
        <v>546</v>
      </c>
      <c r="E474" s="4" t="s">
        <v>62</v>
      </c>
      <c r="F474" s="4" t="s">
        <v>9</v>
      </c>
      <c r="G474" s="4" t="s">
        <v>547</v>
      </c>
      <c r="H474" s="18" t="s">
        <v>880</v>
      </c>
      <c r="J474">
        <v>301073</v>
      </c>
      <c r="L474" s="17" t="str">
        <f t="shared" si="19"/>
        <v>OPAC</v>
      </c>
    </row>
    <row r="475" spans="2:12" ht="18.75">
      <c r="B475" s="1" t="s">
        <v>5</v>
      </c>
      <c r="C475" s="4" t="s">
        <v>545</v>
      </c>
      <c r="D475" s="4" t="s">
        <v>546</v>
      </c>
      <c r="E475" s="4" t="s">
        <v>62</v>
      </c>
      <c r="F475" s="4" t="s">
        <v>9</v>
      </c>
      <c r="G475" s="5" t="s">
        <v>548</v>
      </c>
      <c r="H475" s="18" t="s">
        <v>880</v>
      </c>
      <c r="J475">
        <v>140268</v>
      </c>
      <c r="L475" s="17" t="str">
        <f t="shared" si="19"/>
        <v>OPAC</v>
      </c>
    </row>
    <row r="476" spans="2:8" ht="37.5">
      <c r="B476" s="1" t="s">
        <v>5</v>
      </c>
      <c r="C476" s="4" t="s">
        <v>549</v>
      </c>
      <c r="D476" s="4" t="s">
        <v>550</v>
      </c>
      <c r="E476" s="4" t="s">
        <v>32</v>
      </c>
      <c r="F476" s="4" t="s">
        <v>9</v>
      </c>
      <c r="G476" s="4" t="s">
        <v>551</v>
      </c>
      <c r="H476" s="18" t="s">
        <v>881</v>
      </c>
    </row>
    <row r="477" spans="2:8" ht="37.5">
      <c r="B477" s="1" t="s">
        <v>5</v>
      </c>
      <c r="C477" s="4" t="s">
        <v>552</v>
      </c>
      <c r="D477" s="4" t="s">
        <v>553</v>
      </c>
      <c r="E477" s="4" t="s">
        <v>32</v>
      </c>
      <c r="F477" s="4" t="s">
        <v>9</v>
      </c>
      <c r="G477" s="4" t="s">
        <v>554</v>
      </c>
      <c r="H477" s="18" t="s">
        <v>881</v>
      </c>
    </row>
    <row r="478" spans="2:12" ht="37.5">
      <c r="B478" s="1" t="s">
        <v>5</v>
      </c>
      <c r="C478" s="4" t="s">
        <v>555</v>
      </c>
      <c r="D478" s="4" t="s">
        <v>556</v>
      </c>
      <c r="E478" s="4" t="s">
        <v>32</v>
      </c>
      <c r="F478" s="4" t="s">
        <v>9</v>
      </c>
      <c r="G478" s="4" t="s">
        <v>557</v>
      </c>
      <c r="H478" s="18" t="s">
        <v>880</v>
      </c>
      <c r="J478">
        <v>874212</v>
      </c>
      <c r="L478" s="17" t="str">
        <f>HYPERLINK("http://klibs1.kj.yamagata-u.ac.jp/mylimedio/search/search.do?keyword=%23ID%3D"&amp;J478,"OPAC")</f>
        <v>OPAC</v>
      </c>
    </row>
    <row r="479" spans="2:12" ht="37.5">
      <c r="B479" s="1" t="s">
        <v>5</v>
      </c>
      <c r="C479" s="4" t="s">
        <v>555</v>
      </c>
      <c r="D479" s="4" t="s">
        <v>556</v>
      </c>
      <c r="E479" s="4" t="s">
        <v>32</v>
      </c>
      <c r="F479" s="4" t="s">
        <v>9</v>
      </c>
      <c r="G479" s="5" t="s">
        <v>558</v>
      </c>
      <c r="H479" s="18" t="s">
        <v>880</v>
      </c>
      <c r="J479">
        <v>132822</v>
      </c>
      <c r="L479" s="17" t="str">
        <f>HYPERLINK("http://klibs1.kj.yamagata-u.ac.jp/mylimedio/search/search.do?keyword=%23ID%3D"&amp;J479,"OPAC")</f>
        <v>OPAC</v>
      </c>
    </row>
    <row r="480" spans="2:12" ht="150">
      <c r="B480" s="1" t="s">
        <v>5</v>
      </c>
      <c r="C480" s="4" t="s">
        <v>379</v>
      </c>
      <c r="D480" s="4" t="s">
        <v>380</v>
      </c>
      <c r="E480" s="4" t="s">
        <v>62</v>
      </c>
      <c r="F480" s="4" t="s">
        <v>9</v>
      </c>
      <c r="G480" s="4" t="s">
        <v>381</v>
      </c>
      <c r="H480" s="18" t="s">
        <v>880</v>
      </c>
      <c r="J480">
        <v>874172</v>
      </c>
      <c r="L480" s="17" t="str">
        <f>HYPERLINK("http://klibs1.kj.yamagata-u.ac.jp/mylimedio/search/search.do?keyword=%23ID%3D"&amp;J480,"OPAC")</f>
        <v>OPAC</v>
      </c>
    </row>
    <row r="481" spans="2:12" ht="150">
      <c r="B481" s="1" t="s">
        <v>5</v>
      </c>
      <c r="C481" s="4" t="s">
        <v>379</v>
      </c>
      <c r="D481" s="4" t="s">
        <v>380</v>
      </c>
      <c r="E481" s="4" t="s">
        <v>62</v>
      </c>
      <c r="F481" s="4" t="s">
        <v>9</v>
      </c>
      <c r="G481" s="5" t="s">
        <v>382</v>
      </c>
      <c r="H481" s="18" t="s">
        <v>880</v>
      </c>
      <c r="J481">
        <v>828508</v>
      </c>
      <c r="K481">
        <v>5</v>
      </c>
      <c r="L481" s="17" t="str">
        <f>HYPERLINK("http://klibs1.kj.yamagata-u.ac.jp/mylimedio/search/search.do?keyword=%23ID%3D"&amp;J481,"医学部図書館に所蔵あり")</f>
        <v>医学部図書館に所蔵あり</v>
      </c>
    </row>
    <row r="482" spans="2:12" ht="168.75">
      <c r="B482" s="1" t="s">
        <v>5</v>
      </c>
      <c r="C482" s="4" t="s">
        <v>383</v>
      </c>
      <c r="D482" s="4" t="s">
        <v>384</v>
      </c>
      <c r="E482" s="4" t="s">
        <v>62</v>
      </c>
      <c r="F482" s="4" t="s">
        <v>9</v>
      </c>
      <c r="G482" s="4" t="s">
        <v>385</v>
      </c>
      <c r="H482" s="18" t="s">
        <v>880</v>
      </c>
      <c r="J482">
        <v>883315</v>
      </c>
      <c r="L482" s="17" t="str">
        <f>HYPERLINK("http://klibs1.kj.yamagata-u.ac.jp/mylimedio/search/search.do?keyword=%23ID%3D"&amp;J482,"OPAC")</f>
        <v>OPAC</v>
      </c>
    </row>
    <row r="483" spans="2:12" ht="150">
      <c r="B483" s="1" t="s">
        <v>5</v>
      </c>
      <c r="C483" s="4" t="s">
        <v>386</v>
      </c>
      <c r="D483" s="4" t="s">
        <v>380</v>
      </c>
      <c r="E483" s="4" t="s">
        <v>62</v>
      </c>
      <c r="F483" s="4" t="s">
        <v>9</v>
      </c>
      <c r="G483" s="4" t="s">
        <v>381</v>
      </c>
      <c r="H483" s="18" t="s">
        <v>880</v>
      </c>
      <c r="J483">
        <v>874172</v>
      </c>
      <c r="L483" s="17" t="str">
        <f>HYPERLINK("http://klibs1.kj.yamagata-u.ac.jp/mylimedio/search/search.do?keyword=%23ID%3D"&amp;J483,"OPAC")</f>
        <v>OPAC</v>
      </c>
    </row>
    <row r="484" spans="2:12" ht="150">
      <c r="B484" s="1" t="s">
        <v>5</v>
      </c>
      <c r="C484" s="4" t="s">
        <v>386</v>
      </c>
      <c r="D484" s="4" t="s">
        <v>380</v>
      </c>
      <c r="E484" s="4" t="s">
        <v>62</v>
      </c>
      <c r="F484" s="4" t="s">
        <v>9</v>
      </c>
      <c r="G484" s="5" t="s">
        <v>382</v>
      </c>
      <c r="H484" s="18" t="s">
        <v>880</v>
      </c>
      <c r="J484">
        <v>828508</v>
      </c>
      <c r="K484">
        <v>5</v>
      </c>
      <c r="L484" s="17" t="str">
        <f>HYPERLINK("http://klibs1.kj.yamagata-u.ac.jp/mylimedio/search/search.do?keyword=%23ID%3D"&amp;J484,"医学部図書館に所蔵あり")</f>
        <v>医学部図書館に所蔵あり</v>
      </c>
    </row>
    <row r="485" spans="2:12" ht="168.75">
      <c r="B485" s="1" t="s">
        <v>5</v>
      </c>
      <c r="C485" s="4" t="s">
        <v>387</v>
      </c>
      <c r="D485" s="4" t="s">
        <v>384</v>
      </c>
      <c r="E485" s="4" t="s">
        <v>62</v>
      </c>
      <c r="F485" s="4" t="s">
        <v>9</v>
      </c>
      <c r="G485" s="4" t="s">
        <v>385</v>
      </c>
      <c r="H485" s="18" t="s">
        <v>880</v>
      </c>
      <c r="J485">
        <v>883315</v>
      </c>
      <c r="L485" s="17" t="str">
        <f>HYPERLINK("http://klibs1.kj.yamagata-u.ac.jp/mylimedio/search/search.do?keyword=%23ID%3D"&amp;J485,"OPAC")</f>
        <v>OPAC</v>
      </c>
    </row>
    <row r="486" spans="2:8" ht="37.5">
      <c r="B486" s="1" t="s">
        <v>5</v>
      </c>
      <c r="C486" s="4" t="s">
        <v>549</v>
      </c>
      <c r="D486" s="4" t="s">
        <v>550</v>
      </c>
      <c r="E486" s="4" t="s">
        <v>32</v>
      </c>
      <c r="F486" s="4" t="s">
        <v>9</v>
      </c>
      <c r="G486" s="4" t="s">
        <v>551</v>
      </c>
      <c r="H486" s="18" t="s">
        <v>881</v>
      </c>
    </row>
    <row r="487" spans="2:12" ht="37.5">
      <c r="B487" s="1" t="s">
        <v>5</v>
      </c>
      <c r="C487" s="4" t="s">
        <v>375</v>
      </c>
      <c r="D487" s="4" t="s">
        <v>559</v>
      </c>
      <c r="E487" s="4" t="s">
        <v>32</v>
      </c>
      <c r="F487" s="4" t="s">
        <v>9</v>
      </c>
      <c r="G487" s="4" t="s">
        <v>377</v>
      </c>
      <c r="H487" s="18" t="s">
        <v>880</v>
      </c>
      <c r="J487">
        <v>862755</v>
      </c>
      <c r="L487" s="17" t="str">
        <f aca="true" t="shared" si="20" ref="L487:L503">HYPERLINK("http://klibs1.kj.yamagata-u.ac.jp/mylimedio/search/search.do?keyword=%23ID%3D"&amp;J487,"OPAC")</f>
        <v>OPAC</v>
      </c>
    </row>
    <row r="488" spans="2:12" ht="37.5">
      <c r="B488" s="1" t="s">
        <v>5</v>
      </c>
      <c r="C488" s="4" t="s">
        <v>375</v>
      </c>
      <c r="D488" s="4" t="s">
        <v>559</v>
      </c>
      <c r="E488" s="4" t="s">
        <v>32</v>
      </c>
      <c r="F488" s="4" t="s">
        <v>9</v>
      </c>
      <c r="G488" s="5" t="s">
        <v>378</v>
      </c>
      <c r="H488" s="18" t="s">
        <v>880</v>
      </c>
      <c r="J488">
        <v>862755</v>
      </c>
      <c r="L488" s="17" t="str">
        <f t="shared" si="20"/>
        <v>OPAC</v>
      </c>
    </row>
    <row r="489" spans="2:12" ht="18.75">
      <c r="B489" s="1" t="s">
        <v>5</v>
      </c>
      <c r="C489" s="4" t="s">
        <v>205</v>
      </c>
      <c r="D489" s="4" t="s">
        <v>209</v>
      </c>
      <c r="E489" s="4" t="s">
        <v>32</v>
      </c>
      <c r="F489" s="4" t="s">
        <v>9</v>
      </c>
      <c r="G489" s="4" t="s">
        <v>438</v>
      </c>
      <c r="H489" s="18" t="s">
        <v>880</v>
      </c>
      <c r="J489">
        <v>348686</v>
      </c>
      <c r="L489" s="17" t="str">
        <f t="shared" si="20"/>
        <v>OPAC</v>
      </c>
    </row>
    <row r="490" spans="2:12" ht="37.5">
      <c r="B490" s="1" t="s">
        <v>5</v>
      </c>
      <c r="C490" s="4" t="s">
        <v>208</v>
      </c>
      <c r="D490" s="4" t="s">
        <v>560</v>
      </c>
      <c r="E490" s="4" t="s">
        <v>32</v>
      </c>
      <c r="F490" s="4" t="s">
        <v>9</v>
      </c>
      <c r="G490" s="4" t="s">
        <v>450</v>
      </c>
      <c r="H490" s="18" t="s">
        <v>880</v>
      </c>
      <c r="J490">
        <v>879205</v>
      </c>
      <c r="L490" s="17" t="str">
        <f t="shared" si="20"/>
        <v>OPAC</v>
      </c>
    </row>
    <row r="491" spans="2:12" ht="37.5">
      <c r="B491" s="1" t="s">
        <v>5</v>
      </c>
      <c r="C491" s="4" t="s">
        <v>451</v>
      </c>
      <c r="D491" s="4" t="s">
        <v>233</v>
      </c>
      <c r="E491" s="4" t="s">
        <v>62</v>
      </c>
      <c r="F491" s="4" t="s">
        <v>9</v>
      </c>
      <c r="G491" s="4" t="s">
        <v>267</v>
      </c>
      <c r="H491" s="18" t="s">
        <v>880</v>
      </c>
      <c r="J491">
        <v>841555</v>
      </c>
      <c r="L491" s="17" t="str">
        <f t="shared" si="20"/>
        <v>OPAC</v>
      </c>
    </row>
    <row r="492" spans="2:12" ht="37.5">
      <c r="B492" s="1" t="s">
        <v>5</v>
      </c>
      <c r="C492" s="4" t="s">
        <v>451</v>
      </c>
      <c r="D492" s="4" t="s">
        <v>233</v>
      </c>
      <c r="E492" s="4" t="s">
        <v>62</v>
      </c>
      <c r="F492" s="4" t="s">
        <v>9</v>
      </c>
      <c r="G492" s="5" t="s">
        <v>452</v>
      </c>
      <c r="H492" s="18" t="s">
        <v>880</v>
      </c>
      <c r="J492">
        <v>475112</v>
      </c>
      <c r="L492" s="17" t="str">
        <f t="shared" si="20"/>
        <v>OPAC</v>
      </c>
    </row>
    <row r="493" spans="2:12" ht="37.5">
      <c r="B493" s="1" t="s">
        <v>5</v>
      </c>
      <c r="C493" s="4" t="s">
        <v>451</v>
      </c>
      <c r="D493" s="4" t="s">
        <v>233</v>
      </c>
      <c r="E493" s="4" t="s">
        <v>62</v>
      </c>
      <c r="F493" s="4" t="s">
        <v>9</v>
      </c>
      <c r="G493" s="5" t="s">
        <v>268</v>
      </c>
      <c r="H493" s="18" t="s">
        <v>880</v>
      </c>
      <c r="J493">
        <v>120337</v>
      </c>
      <c r="L493" s="17" t="str">
        <f t="shared" si="20"/>
        <v>OPAC</v>
      </c>
    </row>
    <row r="494" spans="2:12" ht="37.5">
      <c r="B494" s="1" t="s">
        <v>5</v>
      </c>
      <c r="C494" s="4" t="s">
        <v>561</v>
      </c>
      <c r="D494" s="4" t="s">
        <v>425</v>
      </c>
      <c r="E494" s="4" t="s">
        <v>32</v>
      </c>
      <c r="F494" s="4" t="s">
        <v>9</v>
      </c>
      <c r="G494" s="4" t="s">
        <v>562</v>
      </c>
      <c r="H494" s="18" t="s">
        <v>880</v>
      </c>
      <c r="J494">
        <v>844723</v>
      </c>
      <c r="L494" s="17" t="str">
        <f t="shared" si="20"/>
        <v>OPAC</v>
      </c>
    </row>
    <row r="495" spans="2:12" ht="37.5">
      <c r="B495" s="1" t="s">
        <v>5</v>
      </c>
      <c r="C495" s="4" t="s">
        <v>561</v>
      </c>
      <c r="D495" s="4" t="s">
        <v>425</v>
      </c>
      <c r="E495" s="4" t="s">
        <v>32</v>
      </c>
      <c r="F495" s="4" t="s">
        <v>9</v>
      </c>
      <c r="G495" s="5" t="s">
        <v>563</v>
      </c>
      <c r="H495" s="18" t="s">
        <v>880</v>
      </c>
      <c r="J495">
        <v>839913</v>
      </c>
      <c r="L495" s="17" t="str">
        <f t="shared" si="20"/>
        <v>OPAC</v>
      </c>
    </row>
    <row r="496" spans="2:12" ht="37.5">
      <c r="B496" s="1" t="s">
        <v>5</v>
      </c>
      <c r="C496" s="4" t="s">
        <v>561</v>
      </c>
      <c r="D496" s="4" t="s">
        <v>425</v>
      </c>
      <c r="E496" s="4" t="s">
        <v>32</v>
      </c>
      <c r="F496" s="4" t="s">
        <v>9</v>
      </c>
      <c r="G496" s="5" t="s">
        <v>564</v>
      </c>
      <c r="H496" s="18" t="s">
        <v>880</v>
      </c>
      <c r="J496">
        <v>747878</v>
      </c>
      <c r="L496" s="17" t="str">
        <f t="shared" si="20"/>
        <v>OPAC</v>
      </c>
    </row>
    <row r="497" spans="2:12" ht="37.5">
      <c r="B497" s="1" t="s">
        <v>5</v>
      </c>
      <c r="C497" s="4" t="s">
        <v>565</v>
      </c>
      <c r="D497" s="4" t="s">
        <v>566</v>
      </c>
      <c r="E497" s="4" t="s">
        <v>8</v>
      </c>
      <c r="F497" s="4" t="s">
        <v>9</v>
      </c>
      <c r="G497" s="4" t="s">
        <v>567</v>
      </c>
      <c r="H497" s="18" t="s">
        <v>880</v>
      </c>
      <c r="J497">
        <v>879077</v>
      </c>
      <c r="L497" s="17" t="str">
        <f t="shared" si="20"/>
        <v>OPAC</v>
      </c>
    </row>
    <row r="498" spans="2:12" ht="37.5">
      <c r="B498" s="1" t="s">
        <v>5</v>
      </c>
      <c r="C498" s="4" t="s">
        <v>568</v>
      </c>
      <c r="D498" s="4" t="s">
        <v>569</v>
      </c>
      <c r="E498" s="4" t="s">
        <v>62</v>
      </c>
      <c r="F498" s="4" t="s">
        <v>9</v>
      </c>
      <c r="G498" s="4" t="s">
        <v>570</v>
      </c>
      <c r="H498" s="18" t="s">
        <v>880</v>
      </c>
      <c r="J498">
        <v>883328</v>
      </c>
      <c r="L498" s="17" t="str">
        <f t="shared" si="20"/>
        <v>OPAC</v>
      </c>
    </row>
    <row r="499" spans="2:12" ht="37.5">
      <c r="B499" s="1" t="s">
        <v>5</v>
      </c>
      <c r="C499" s="4" t="s">
        <v>571</v>
      </c>
      <c r="D499" s="4" t="s">
        <v>272</v>
      </c>
      <c r="E499" s="4" t="s">
        <v>62</v>
      </c>
      <c r="F499" s="4" t="s">
        <v>9</v>
      </c>
      <c r="G499" s="4" t="s">
        <v>572</v>
      </c>
      <c r="H499" s="18" t="s">
        <v>880</v>
      </c>
      <c r="J499">
        <v>844910</v>
      </c>
      <c r="L499" s="17" t="str">
        <f t="shared" si="20"/>
        <v>OPAC</v>
      </c>
    </row>
    <row r="500" spans="2:12" ht="37.5">
      <c r="B500" s="1" t="s">
        <v>5</v>
      </c>
      <c r="C500" s="4" t="s">
        <v>571</v>
      </c>
      <c r="D500" s="4" t="s">
        <v>272</v>
      </c>
      <c r="E500" s="4" t="s">
        <v>62</v>
      </c>
      <c r="F500" s="4" t="s">
        <v>9</v>
      </c>
      <c r="G500" s="5" t="s">
        <v>573</v>
      </c>
      <c r="H500" s="18" t="s">
        <v>880</v>
      </c>
      <c r="J500">
        <v>879173</v>
      </c>
      <c r="L500" s="17" t="str">
        <f t="shared" si="20"/>
        <v>OPAC</v>
      </c>
    </row>
    <row r="501" spans="2:12" ht="56.25">
      <c r="B501" s="1" t="s">
        <v>5</v>
      </c>
      <c r="C501" s="4" t="s">
        <v>574</v>
      </c>
      <c r="D501" s="4" t="s">
        <v>575</v>
      </c>
      <c r="E501" s="4" t="s">
        <v>32</v>
      </c>
      <c r="F501" s="4" t="s">
        <v>9</v>
      </c>
      <c r="G501" s="4" t="s">
        <v>576</v>
      </c>
      <c r="H501" s="18" t="s">
        <v>880</v>
      </c>
      <c r="J501">
        <v>845016</v>
      </c>
      <c r="L501" s="17" t="str">
        <f t="shared" si="20"/>
        <v>OPAC</v>
      </c>
    </row>
    <row r="502" spans="2:12" ht="37.5">
      <c r="B502" s="1" t="s">
        <v>5</v>
      </c>
      <c r="C502" s="4" t="s">
        <v>577</v>
      </c>
      <c r="D502" s="4" t="s">
        <v>14</v>
      </c>
      <c r="E502" s="4" t="s">
        <v>177</v>
      </c>
      <c r="F502" s="4" t="s">
        <v>9</v>
      </c>
      <c r="G502" s="4" t="s">
        <v>10</v>
      </c>
      <c r="H502" s="18" t="s">
        <v>880</v>
      </c>
      <c r="J502">
        <v>872334</v>
      </c>
      <c r="L502" s="17" t="str">
        <f t="shared" si="20"/>
        <v>OPAC</v>
      </c>
    </row>
    <row r="503" spans="2:12" ht="37.5">
      <c r="B503" s="1" t="s">
        <v>5</v>
      </c>
      <c r="C503" s="4" t="s">
        <v>578</v>
      </c>
      <c r="D503" s="4" t="s">
        <v>579</v>
      </c>
      <c r="E503" s="4" t="s">
        <v>32</v>
      </c>
      <c r="F503" s="4" t="s">
        <v>9</v>
      </c>
      <c r="G503" s="4" t="s">
        <v>580</v>
      </c>
      <c r="H503" s="18" t="s">
        <v>880</v>
      </c>
      <c r="J503">
        <v>198026</v>
      </c>
      <c r="L503" s="17" t="str">
        <f t="shared" si="20"/>
        <v>OPAC</v>
      </c>
    </row>
    <row r="504" spans="2:12" ht="37.5">
      <c r="B504" s="1" t="s">
        <v>5</v>
      </c>
      <c r="C504" s="4" t="s">
        <v>581</v>
      </c>
      <c r="D504" s="4" t="s">
        <v>162</v>
      </c>
      <c r="E504" s="4" t="s">
        <v>32</v>
      </c>
      <c r="F504" s="4" t="s">
        <v>582</v>
      </c>
      <c r="G504" s="4" t="s">
        <v>163</v>
      </c>
      <c r="H504" s="18" t="s">
        <v>880</v>
      </c>
      <c r="J504">
        <v>883141</v>
      </c>
      <c r="K504">
        <v>7</v>
      </c>
      <c r="L504" s="17" t="str">
        <f>HYPERLINK("http://klibs1.kj.yamagata-u.ac.jp/mylimedio/search/search.do?keyword=%23ID%3D"&amp;J504,"工学部図書館に所蔵あり")</f>
        <v>工学部図書館に所蔵あり</v>
      </c>
    </row>
    <row r="505" spans="2:12" ht="37.5">
      <c r="B505" s="1" t="s">
        <v>5</v>
      </c>
      <c r="C505" s="4" t="s">
        <v>581</v>
      </c>
      <c r="D505" s="4" t="s">
        <v>162</v>
      </c>
      <c r="E505" s="4" t="s">
        <v>32</v>
      </c>
      <c r="F505" s="4" t="s">
        <v>582</v>
      </c>
      <c r="G505" s="5" t="s">
        <v>164</v>
      </c>
      <c r="H505" s="18" t="s">
        <v>880</v>
      </c>
      <c r="J505">
        <v>879108</v>
      </c>
      <c r="L505" s="17" t="str">
        <f>HYPERLINK("http://klibs1.kj.yamagata-u.ac.jp/mylimedio/search/search.do?keyword=%23ID%3D"&amp;J505,"OPAC")</f>
        <v>OPAC</v>
      </c>
    </row>
    <row r="506" spans="2:8" ht="56.25">
      <c r="B506" s="1" t="s">
        <v>5</v>
      </c>
      <c r="C506" s="4" t="s">
        <v>57</v>
      </c>
      <c r="D506" s="4" t="s">
        <v>583</v>
      </c>
      <c r="E506" s="4" t="s">
        <v>32</v>
      </c>
      <c r="F506" s="4" t="s">
        <v>582</v>
      </c>
      <c r="G506" s="4" t="s">
        <v>59</v>
      </c>
      <c r="H506" s="18" t="s">
        <v>881</v>
      </c>
    </row>
    <row r="507" spans="2:8" ht="56.25">
      <c r="B507" s="1" t="s">
        <v>5</v>
      </c>
      <c r="C507" s="4" t="s">
        <v>60</v>
      </c>
      <c r="D507" s="4" t="s">
        <v>58</v>
      </c>
      <c r="E507" s="4" t="s">
        <v>32</v>
      </c>
      <c r="F507" s="4" t="s">
        <v>582</v>
      </c>
      <c r="G507" s="4" t="s">
        <v>59</v>
      </c>
      <c r="H507" s="18" t="s">
        <v>881</v>
      </c>
    </row>
    <row r="508" spans="2:8" ht="56.25">
      <c r="B508" s="1" t="s">
        <v>5</v>
      </c>
      <c r="C508" s="4" t="s">
        <v>61</v>
      </c>
      <c r="D508" s="4" t="s">
        <v>58</v>
      </c>
      <c r="E508" s="4" t="s">
        <v>62</v>
      </c>
      <c r="F508" s="4" t="s">
        <v>582</v>
      </c>
      <c r="G508" s="4" t="s">
        <v>59</v>
      </c>
      <c r="H508" s="18" t="s">
        <v>881</v>
      </c>
    </row>
    <row r="509" spans="2:8" ht="56.25">
      <c r="B509" s="1" t="s">
        <v>5</v>
      </c>
      <c r="C509" s="4" t="s">
        <v>63</v>
      </c>
      <c r="D509" s="4" t="s">
        <v>58</v>
      </c>
      <c r="E509" s="4" t="s">
        <v>62</v>
      </c>
      <c r="F509" s="4" t="s">
        <v>582</v>
      </c>
      <c r="G509" s="4" t="s">
        <v>59</v>
      </c>
      <c r="H509" s="18" t="s">
        <v>881</v>
      </c>
    </row>
    <row r="510" spans="2:8" ht="56.25">
      <c r="B510" s="1" t="s">
        <v>5</v>
      </c>
      <c r="C510" s="4" t="s">
        <v>64</v>
      </c>
      <c r="D510" s="4" t="s">
        <v>58</v>
      </c>
      <c r="E510" s="4" t="s">
        <v>62</v>
      </c>
      <c r="F510" s="4" t="s">
        <v>582</v>
      </c>
      <c r="G510" s="4" t="s">
        <v>59</v>
      </c>
      <c r="H510" s="18" t="s">
        <v>881</v>
      </c>
    </row>
    <row r="511" spans="2:8" ht="56.25">
      <c r="B511" s="1" t="s">
        <v>5</v>
      </c>
      <c r="C511" s="4" t="s">
        <v>21</v>
      </c>
      <c r="D511" s="4" t="s">
        <v>187</v>
      </c>
      <c r="E511" s="4" t="s">
        <v>8</v>
      </c>
      <c r="F511" s="4" t="s">
        <v>582</v>
      </c>
      <c r="G511" s="4" t="s">
        <v>584</v>
      </c>
      <c r="H511" s="18" t="s">
        <v>881</v>
      </c>
    </row>
    <row r="512" spans="2:12" ht="56.25">
      <c r="B512" s="1" t="s">
        <v>5</v>
      </c>
      <c r="C512" s="4" t="s">
        <v>18</v>
      </c>
      <c r="D512" s="4" t="s">
        <v>26</v>
      </c>
      <c r="E512" s="4" t="s">
        <v>8</v>
      </c>
      <c r="F512" s="4" t="s">
        <v>582</v>
      </c>
      <c r="G512" s="4" t="s">
        <v>27</v>
      </c>
      <c r="H512" s="18" t="s">
        <v>880</v>
      </c>
      <c r="J512">
        <v>879123</v>
      </c>
      <c r="L512" s="17" t="str">
        <f>HYPERLINK("http://klibs1.kj.yamagata-u.ac.jp/mylimedio/search/search.do?keyword=%23ID%3D"&amp;J512,"OPAC")</f>
        <v>OPAC</v>
      </c>
    </row>
    <row r="513" spans="2:8" ht="37.5">
      <c r="B513" s="1" t="s">
        <v>5</v>
      </c>
      <c r="C513" s="4" t="s">
        <v>21</v>
      </c>
      <c r="D513" s="4" t="s">
        <v>22</v>
      </c>
      <c r="E513" s="4" t="s">
        <v>8</v>
      </c>
      <c r="F513" s="4" t="s">
        <v>582</v>
      </c>
      <c r="G513" s="4" t="s">
        <v>585</v>
      </c>
      <c r="H513" s="18" t="s">
        <v>881</v>
      </c>
    </row>
    <row r="514" spans="2:12" ht="37.5">
      <c r="B514" s="1" t="s">
        <v>5</v>
      </c>
      <c r="C514" s="4" t="s">
        <v>21</v>
      </c>
      <c r="D514" s="4" t="s">
        <v>28</v>
      </c>
      <c r="E514" s="4" t="s">
        <v>8</v>
      </c>
      <c r="F514" s="4" t="s">
        <v>582</v>
      </c>
      <c r="G514" s="4" t="s">
        <v>29</v>
      </c>
      <c r="H514" s="18" t="s">
        <v>880</v>
      </c>
      <c r="J514">
        <v>862444</v>
      </c>
      <c r="L514" s="17" t="str">
        <f>HYPERLINK("http://klibs1.kj.yamagata-u.ac.jp/mylimedio/search/search.do?keyword=%23ID%3D"&amp;J514,"OPAC")</f>
        <v>OPAC</v>
      </c>
    </row>
    <row r="515" spans="2:8" ht="37.5">
      <c r="B515" s="1" t="s">
        <v>5</v>
      </c>
      <c r="C515" s="4" t="s">
        <v>18</v>
      </c>
      <c r="D515" s="4" t="s">
        <v>19</v>
      </c>
      <c r="E515" s="4" t="s">
        <v>8</v>
      </c>
      <c r="F515" s="4" t="s">
        <v>582</v>
      </c>
      <c r="G515" s="4" t="s">
        <v>20</v>
      </c>
      <c r="H515" s="18" t="s">
        <v>881</v>
      </c>
    </row>
    <row r="516" spans="2:12" ht="37.5">
      <c r="B516" s="1" t="s">
        <v>5</v>
      </c>
      <c r="C516" s="4" t="s">
        <v>586</v>
      </c>
      <c r="D516" s="4" t="s">
        <v>170</v>
      </c>
      <c r="E516" s="4" t="s">
        <v>8</v>
      </c>
      <c r="F516" s="4" t="s">
        <v>582</v>
      </c>
      <c r="G516" s="4" t="s">
        <v>587</v>
      </c>
      <c r="H516" s="18" t="s">
        <v>880</v>
      </c>
      <c r="J516">
        <v>883353</v>
      </c>
      <c r="L516" s="17" t="str">
        <f>HYPERLINK("http://klibs1.kj.yamagata-u.ac.jp/mylimedio/search/search.do?keyword=%23ID%3D"&amp;J516,"OPAC")</f>
        <v>OPAC</v>
      </c>
    </row>
    <row r="517" spans="2:12" ht="37.5">
      <c r="B517" s="1" t="s">
        <v>5</v>
      </c>
      <c r="C517" s="4" t="s">
        <v>588</v>
      </c>
      <c r="D517" s="4" t="s">
        <v>589</v>
      </c>
      <c r="E517" s="4" t="s">
        <v>32</v>
      </c>
      <c r="F517" s="4" t="s">
        <v>582</v>
      </c>
      <c r="G517" s="4" t="s">
        <v>590</v>
      </c>
      <c r="H517" s="18" t="s">
        <v>880</v>
      </c>
      <c r="J517">
        <v>757843</v>
      </c>
      <c r="L517" s="17" t="str">
        <f>HYPERLINK("http://klibs1.kj.yamagata-u.ac.jp/mylimedio/search/search.do?keyword=%23ID%3D"&amp;J517,"OPAC")</f>
        <v>OPAC</v>
      </c>
    </row>
    <row r="518" spans="2:8" ht="37.5">
      <c r="B518" s="1" t="s">
        <v>5</v>
      </c>
      <c r="C518" s="4" t="s">
        <v>21</v>
      </c>
      <c r="D518" s="4" t="s">
        <v>35</v>
      </c>
      <c r="E518" s="4" t="s">
        <v>8</v>
      </c>
      <c r="F518" s="4" t="s">
        <v>582</v>
      </c>
      <c r="G518" s="4" t="s">
        <v>36</v>
      </c>
      <c r="H518" s="18" t="s">
        <v>881</v>
      </c>
    </row>
    <row r="519" spans="2:8" ht="37.5">
      <c r="B519" s="1" t="s">
        <v>5</v>
      </c>
      <c r="C519" s="4" t="s">
        <v>21</v>
      </c>
      <c r="D519" s="4" t="s">
        <v>19</v>
      </c>
      <c r="E519" s="4" t="s">
        <v>8</v>
      </c>
      <c r="F519" s="4" t="s">
        <v>582</v>
      </c>
      <c r="G519" s="4" t="s">
        <v>20</v>
      </c>
      <c r="H519" s="18" t="s">
        <v>881</v>
      </c>
    </row>
    <row r="520" spans="2:8" ht="37.5">
      <c r="B520" s="1" t="s">
        <v>5</v>
      </c>
      <c r="C520" s="4" t="s">
        <v>18</v>
      </c>
      <c r="D520" s="4" t="s">
        <v>37</v>
      </c>
      <c r="E520" s="4" t="s">
        <v>8</v>
      </c>
      <c r="F520" s="4" t="s">
        <v>582</v>
      </c>
      <c r="G520" s="4" t="s">
        <v>38</v>
      </c>
      <c r="H520" s="18" t="s">
        <v>881</v>
      </c>
    </row>
    <row r="521" spans="2:8" ht="56.25">
      <c r="B521" s="1" t="s">
        <v>5</v>
      </c>
      <c r="C521" s="4" t="s">
        <v>586</v>
      </c>
      <c r="D521" s="4" t="s">
        <v>172</v>
      </c>
      <c r="E521" s="4" t="s">
        <v>8</v>
      </c>
      <c r="F521" s="4" t="s">
        <v>582</v>
      </c>
      <c r="G521" s="4" t="s">
        <v>591</v>
      </c>
      <c r="H521" s="18" t="s">
        <v>881</v>
      </c>
    </row>
    <row r="522" spans="2:12" ht="56.25">
      <c r="B522" s="1" t="s">
        <v>5</v>
      </c>
      <c r="C522" s="4" t="s">
        <v>18</v>
      </c>
      <c r="D522" s="4" t="s">
        <v>26</v>
      </c>
      <c r="E522" s="4" t="s">
        <v>8</v>
      </c>
      <c r="F522" s="4" t="s">
        <v>582</v>
      </c>
      <c r="G522" s="4" t="s">
        <v>27</v>
      </c>
      <c r="H522" s="18" t="s">
        <v>880</v>
      </c>
      <c r="J522">
        <v>879123</v>
      </c>
      <c r="L522" s="17" t="str">
        <f>HYPERLINK("http://klibs1.kj.yamagata-u.ac.jp/mylimedio/search/search.do?keyword=%23ID%3D"&amp;J522,"OPAC")</f>
        <v>OPAC</v>
      </c>
    </row>
    <row r="523" spans="2:12" ht="56.25">
      <c r="B523" s="1" t="s">
        <v>5</v>
      </c>
      <c r="C523" s="4" t="s">
        <v>21</v>
      </c>
      <c r="D523" s="4" t="s">
        <v>592</v>
      </c>
      <c r="E523" s="4" t="s">
        <v>8</v>
      </c>
      <c r="F523" s="4" t="s">
        <v>582</v>
      </c>
      <c r="G523" s="4" t="s">
        <v>593</v>
      </c>
      <c r="H523" s="18" t="s">
        <v>880</v>
      </c>
      <c r="J523">
        <v>879234</v>
      </c>
      <c r="L523" s="17" t="str">
        <f>HYPERLINK("http://klibs1.kj.yamagata-u.ac.jp/mylimedio/search/search.do?keyword=%23ID%3D"&amp;J523,"OPAC")</f>
        <v>OPAC</v>
      </c>
    </row>
    <row r="524" spans="2:12" ht="37.5">
      <c r="B524" s="1" t="s">
        <v>5</v>
      </c>
      <c r="C524" s="4" t="s">
        <v>21</v>
      </c>
      <c r="D524" s="4" t="s">
        <v>592</v>
      </c>
      <c r="E524" s="4" t="s">
        <v>8</v>
      </c>
      <c r="F524" s="4" t="s">
        <v>582</v>
      </c>
      <c r="G524" s="5" t="s">
        <v>594</v>
      </c>
      <c r="H524" s="18" t="s">
        <v>880</v>
      </c>
      <c r="J524">
        <v>843135</v>
      </c>
      <c r="L524" s="17" t="str">
        <f>HYPERLINK("http://klibs1.kj.yamagata-u.ac.jp/mylimedio/search/search.do?keyword=%23ID%3D"&amp;J524,"OPAC")</f>
        <v>OPAC</v>
      </c>
    </row>
    <row r="525" spans="2:12" ht="37.5">
      <c r="B525" s="1" t="s">
        <v>5</v>
      </c>
      <c r="C525" s="4" t="s">
        <v>21</v>
      </c>
      <c r="D525" s="4" t="s">
        <v>592</v>
      </c>
      <c r="E525" s="4" t="s">
        <v>8</v>
      </c>
      <c r="F525" s="4" t="s">
        <v>582</v>
      </c>
      <c r="G525" s="5" t="s">
        <v>595</v>
      </c>
      <c r="H525" s="18" t="s">
        <v>880</v>
      </c>
      <c r="J525">
        <v>843137</v>
      </c>
      <c r="L525" s="17" t="str">
        <f>HYPERLINK("http://klibs1.kj.yamagata-u.ac.jp/mylimedio/search/search.do?keyword=%23ID%3D"&amp;J525,"OPAC")</f>
        <v>OPAC</v>
      </c>
    </row>
    <row r="526" spans="2:12" ht="37.5">
      <c r="B526" s="1" t="s">
        <v>5</v>
      </c>
      <c r="C526" s="4" t="s">
        <v>596</v>
      </c>
      <c r="D526" s="4" t="s">
        <v>42</v>
      </c>
      <c r="E526" s="4" t="s">
        <v>32</v>
      </c>
      <c r="F526" s="4" t="s">
        <v>582</v>
      </c>
      <c r="G526" s="4" t="s">
        <v>597</v>
      </c>
      <c r="H526" s="18" t="s">
        <v>880</v>
      </c>
      <c r="J526">
        <v>883536</v>
      </c>
      <c r="L526" s="17" t="str">
        <f>HYPERLINK("http://klibs1.kj.yamagata-u.ac.jp/mylimedio/search/search.do?keyword=%23ID%3D"&amp;J526,"OPAC")</f>
        <v>OPAC</v>
      </c>
    </row>
    <row r="527" spans="2:8" ht="37.5">
      <c r="B527" s="1" t="s">
        <v>5</v>
      </c>
      <c r="C527" s="4" t="s">
        <v>21</v>
      </c>
      <c r="D527" s="4" t="s">
        <v>35</v>
      </c>
      <c r="E527" s="4" t="s">
        <v>8</v>
      </c>
      <c r="F527" s="4" t="s">
        <v>582</v>
      </c>
      <c r="G527" s="4" t="s">
        <v>36</v>
      </c>
      <c r="H527" s="18" t="s">
        <v>881</v>
      </c>
    </row>
    <row r="528" spans="2:12" ht="56.25">
      <c r="B528" s="1" t="s">
        <v>5</v>
      </c>
      <c r="C528" s="4" t="s">
        <v>18</v>
      </c>
      <c r="D528" s="4" t="s">
        <v>26</v>
      </c>
      <c r="E528" s="4" t="s">
        <v>8</v>
      </c>
      <c r="F528" s="4" t="s">
        <v>582</v>
      </c>
      <c r="G528" s="4" t="s">
        <v>27</v>
      </c>
      <c r="H528" s="18" t="s">
        <v>880</v>
      </c>
      <c r="J528">
        <v>879123</v>
      </c>
      <c r="L528" s="17" t="str">
        <f>HYPERLINK("http://klibs1.kj.yamagata-u.ac.jp/mylimedio/search/search.do?keyword=%23ID%3D"&amp;J528,"OPAC")</f>
        <v>OPAC</v>
      </c>
    </row>
    <row r="529" spans="2:12" ht="56.25">
      <c r="B529" s="1" t="s">
        <v>5</v>
      </c>
      <c r="C529" s="4" t="s">
        <v>21</v>
      </c>
      <c r="D529" s="4" t="s">
        <v>24</v>
      </c>
      <c r="E529" s="4" t="s">
        <v>8</v>
      </c>
      <c r="F529" s="4" t="s">
        <v>582</v>
      </c>
      <c r="G529" s="4" t="s">
        <v>593</v>
      </c>
      <c r="H529" s="18" t="s">
        <v>880</v>
      </c>
      <c r="J529">
        <v>879234</v>
      </c>
      <c r="L529" s="17" t="str">
        <f>HYPERLINK("http://klibs1.kj.yamagata-u.ac.jp/mylimedio/search/search.do?keyword=%23ID%3D"&amp;J529,"OPAC")</f>
        <v>OPAC</v>
      </c>
    </row>
    <row r="530" spans="2:12" ht="37.5">
      <c r="B530" s="1" t="s">
        <v>5</v>
      </c>
      <c r="C530" s="4" t="s">
        <v>21</v>
      </c>
      <c r="D530" s="4" t="s">
        <v>24</v>
      </c>
      <c r="E530" s="4" t="s">
        <v>8</v>
      </c>
      <c r="F530" s="4" t="s">
        <v>582</v>
      </c>
      <c r="G530" s="5" t="s">
        <v>594</v>
      </c>
      <c r="H530" s="18" t="s">
        <v>880</v>
      </c>
      <c r="J530">
        <v>843135</v>
      </c>
      <c r="L530" s="17" t="str">
        <f>HYPERLINK("http://klibs1.kj.yamagata-u.ac.jp/mylimedio/search/search.do?keyword=%23ID%3D"&amp;J530,"OPAC")</f>
        <v>OPAC</v>
      </c>
    </row>
    <row r="531" spans="2:12" ht="37.5">
      <c r="B531" s="1" t="s">
        <v>5</v>
      </c>
      <c r="C531" s="4" t="s">
        <v>21</v>
      </c>
      <c r="D531" s="4" t="s">
        <v>24</v>
      </c>
      <c r="E531" s="4" t="s">
        <v>8</v>
      </c>
      <c r="F531" s="4" t="s">
        <v>582</v>
      </c>
      <c r="G531" s="5" t="s">
        <v>595</v>
      </c>
      <c r="H531" s="18" t="s">
        <v>880</v>
      </c>
      <c r="J531">
        <v>843137</v>
      </c>
      <c r="L531" s="17" t="str">
        <f>HYPERLINK("http://klibs1.kj.yamagata-u.ac.jp/mylimedio/search/search.do?keyword=%23ID%3D"&amp;J531,"OPAC")</f>
        <v>OPAC</v>
      </c>
    </row>
    <row r="532" spans="2:8" ht="37.5">
      <c r="B532" s="1" t="s">
        <v>5</v>
      </c>
      <c r="C532" s="4" t="s">
        <v>18</v>
      </c>
      <c r="D532" s="4" t="s">
        <v>19</v>
      </c>
      <c r="E532" s="4" t="s">
        <v>8</v>
      </c>
      <c r="F532" s="4" t="s">
        <v>582</v>
      </c>
      <c r="G532" s="4" t="s">
        <v>20</v>
      </c>
      <c r="H532" s="18" t="s">
        <v>881</v>
      </c>
    </row>
    <row r="533" spans="2:8" ht="37.5">
      <c r="B533" s="1" t="s">
        <v>5</v>
      </c>
      <c r="C533" s="4" t="s">
        <v>18</v>
      </c>
      <c r="D533" s="4" t="s">
        <v>37</v>
      </c>
      <c r="E533" s="4" t="s">
        <v>8</v>
      </c>
      <c r="F533" s="4" t="s">
        <v>582</v>
      </c>
      <c r="G533" s="4" t="s">
        <v>38</v>
      </c>
      <c r="H533" s="18" t="s">
        <v>881</v>
      </c>
    </row>
    <row r="534" spans="2:12" ht="37.5">
      <c r="B534" s="1" t="s">
        <v>5</v>
      </c>
      <c r="C534" s="4" t="s">
        <v>598</v>
      </c>
      <c r="D534" s="4" t="s">
        <v>406</v>
      </c>
      <c r="E534" s="4" t="s">
        <v>62</v>
      </c>
      <c r="F534" s="4" t="s">
        <v>582</v>
      </c>
      <c r="G534" s="4" t="s">
        <v>599</v>
      </c>
      <c r="H534" s="18" t="s">
        <v>880</v>
      </c>
      <c r="J534">
        <v>240971</v>
      </c>
      <c r="L534" s="17" t="str">
        <f>HYPERLINK("http://klibs1.kj.yamagata-u.ac.jp/mylimedio/search/search.do?keyword=%23ID%3D"&amp;J534,"OPAC")</f>
        <v>OPAC</v>
      </c>
    </row>
    <row r="535" spans="2:12" ht="37.5">
      <c r="B535" s="1" t="s">
        <v>5</v>
      </c>
      <c r="C535" s="4" t="s">
        <v>598</v>
      </c>
      <c r="D535" s="4" t="s">
        <v>406</v>
      </c>
      <c r="E535" s="4" t="s">
        <v>62</v>
      </c>
      <c r="F535" s="4" t="s">
        <v>582</v>
      </c>
      <c r="G535" s="5" t="s">
        <v>600</v>
      </c>
      <c r="H535" s="18" t="s">
        <v>880</v>
      </c>
      <c r="J535">
        <v>615779</v>
      </c>
      <c r="L535" s="17" t="str">
        <f>HYPERLINK("http://klibs1.kj.yamagata-u.ac.jp/mylimedio/search/search.do?keyword=%23ID%3D"&amp;J535,"OPAC")</f>
        <v>OPAC</v>
      </c>
    </row>
    <row r="536" spans="2:12" ht="56.25">
      <c r="B536" s="1" t="s">
        <v>5</v>
      </c>
      <c r="C536" s="4" t="s">
        <v>598</v>
      </c>
      <c r="D536" s="4" t="s">
        <v>406</v>
      </c>
      <c r="E536" s="4" t="s">
        <v>62</v>
      </c>
      <c r="F536" s="4" t="s">
        <v>582</v>
      </c>
      <c r="G536" s="19" t="s">
        <v>601</v>
      </c>
      <c r="H536" s="18" t="s">
        <v>880</v>
      </c>
      <c r="I536" t="s">
        <v>868</v>
      </c>
      <c r="L536" s="17" t="e">
        <f>HYPERLINK(I536,"本文へのリンク")</f>
        <v>#VALUE!</v>
      </c>
    </row>
    <row r="537" spans="2:12" ht="56.25">
      <c r="B537" s="1" t="s">
        <v>5</v>
      </c>
      <c r="C537" s="4" t="s">
        <v>598</v>
      </c>
      <c r="D537" s="4" t="s">
        <v>406</v>
      </c>
      <c r="E537" s="4" t="s">
        <v>62</v>
      </c>
      <c r="F537" s="4" t="s">
        <v>582</v>
      </c>
      <c r="G537" s="5" t="s">
        <v>602</v>
      </c>
      <c r="H537" s="18" t="s">
        <v>880</v>
      </c>
      <c r="I537" t="s">
        <v>869</v>
      </c>
      <c r="L537" s="17" t="str">
        <f>HYPERLINK(I537,"本文へのリンク")</f>
        <v>本文へのリンク</v>
      </c>
    </row>
    <row r="538" spans="2:12" ht="37.5">
      <c r="B538" s="1" t="s">
        <v>5</v>
      </c>
      <c r="C538" s="4" t="s">
        <v>598</v>
      </c>
      <c r="D538" s="4" t="s">
        <v>406</v>
      </c>
      <c r="E538" s="4" t="s">
        <v>62</v>
      </c>
      <c r="F538" s="4" t="s">
        <v>582</v>
      </c>
      <c r="G538" s="5" t="s">
        <v>857</v>
      </c>
      <c r="H538" s="18" t="s">
        <v>880</v>
      </c>
      <c r="I538" t="s">
        <v>870</v>
      </c>
      <c r="L538" s="17" t="str">
        <f>HYPERLINK(I538,"本文へのリンク")</f>
        <v>本文へのリンク</v>
      </c>
    </row>
    <row r="539" spans="2:12" ht="37.5">
      <c r="B539" s="1" t="s">
        <v>5</v>
      </c>
      <c r="C539" s="4" t="s">
        <v>598</v>
      </c>
      <c r="D539" s="4" t="s">
        <v>406</v>
      </c>
      <c r="E539" s="4" t="s">
        <v>62</v>
      </c>
      <c r="F539" s="4" t="s">
        <v>582</v>
      </c>
      <c r="G539" s="5" t="s">
        <v>858</v>
      </c>
      <c r="H539" s="18" t="s">
        <v>880</v>
      </c>
      <c r="J539">
        <v>763946</v>
      </c>
      <c r="L539" s="17" t="str">
        <f>HYPERLINK("http://klibs1.kj.yamagata-u.ac.jp/mylimedio/search/search.do?keyword=%23ID%3D"&amp;J539,"OPAC")</f>
        <v>OPAC</v>
      </c>
    </row>
    <row r="540" spans="2:12" ht="37.5">
      <c r="B540" s="1" t="s">
        <v>5</v>
      </c>
      <c r="C540" s="4" t="s">
        <v>598</v>
      </c>
      <c r="D540" s="4" t="s">
        <v>406</v>
      </c>
      <c r="E540" s="4" t="s">
        <v>62</v>
      </c>
      <c r="F540" s="4" t="s">
        <v>582</v>
      </c>
      <c r="G540" s="5" t="s">
        <v>859</v>
      </c>
      <c r="H540" s="18" t="s">
        <v>880</v>
      </c>
      <c r="J540">
        <v>858753</v>
      </c>
      <c r="L540" s="17" t="str">
        <f>HYPERLINK("http://klibs1.kj.yamagata-u.ac.jp/mylimedio/search/search.do?keyword=%23ID%3D"&amp;J540,"OPAC")</f>
        <v>OPAC</v>
      </c>
    </row>
    <row r="541" spans="2:12" ht="37.5">
      <c r="B541" s="1" t="s">
        <v>5</v>
      </c>
      <c r="C541" s="4" t="s">
        <v>598</v>
      </c>
      <c r="D541" s="4" t="s">
        <v>406</v>
      </c>
      <c r="E541" s="4" t="s">
        <v>62</v>
      </c>
      <c r="F541" s="4" t="s">
        <v>582</v>
      </c>
      <c r="G541" s="5" t="s">
        <v>860</v>
      </c>
      <c r="H541" s="18" t="s">
        <v>880</v>
      </c>
      <c r="J541">
        <v>860242</v>
      </c>
      <c r="L541" s="17" t="str">
        <f>HYPERLINK("http://klibs1.kj.yamagata-u.ac.jp/mylimedio/search/search.do?keyword=%23ID%3D"&amp;J541,"OPAC")</f>
        <v>OPAC</v>
      </c>
    </row>
    <row r="542" spans="2:12" ht="37.5">
      <c r="B542" s="1" t="s">
        <v>5</v>
      </c>
      <c r="C542" s="4" t="s">
        <v>598</v>
      </c>
      <c r="D542" s="4" t="s">
        <v>406</v>
      </c>
      <c r="E542" s="4" t="s">
        <v>62</v>
      </c>
      <c r="F542" s="4" t="s">
        <v>582</v>
      </c>
      <c r="G542" s="5" t="s">
        <v>861</v>
      </c>
      <c r="H542" s="18" t="s">
        <v>880</v>
      </c>
      <c r="J542">
        <v>867717</v>
      </c>
      <c r="L542" s="17" t="str">
        <f>HYPERLINK("http://klibs1.kj.yamagata-u.ac.jp/mylimedio/search/search.do?keyword=%23ID%3D"&amp;J542,"OPAC")</f>
        <v>OPAC</v>
      </c>
    </row>
    <row r="543" spans="2:12" ht="18.75">
      <c r="B543" s="1" t="s">
        <v>5</v>
      </c>
      <c r="C543" s="4" t="s">
        <v>603</v>
      </c>
      <c r="D543" s="4" t="s">
        <v>322</v>
      </c>
      <c r="E543" s="4" t="s">
        <v>32</v>
      </c>
      <c r="F543" s="4" t="s">
        <v>582</v>
      </c>
      <c r="G543" s="4" t="s">
        <v>604</v>
      </c>
      <c r="H543" s="18" t="s">
        <v>880</v>
      </c>
      <c r="I543" t="s">
        <v>862</v>
      </c>
      <c r="L543" s="17" t="str">
        <f>HYPERLINK("http://klibs1.kj.yamagata-u.ac.jp/mylimedio/search/search.do?keyword=%23ID%3D"&amp;J543,"OPAC")</f>
        <v>OPAC</v>
      </c>
    </row>
    <row r="544" spans="2:12" ht="18.75">
      <c r="B544" s="1" t="s">
        <v>5</v>
      </c>
      <c r="C544" s="4" t="s">
        <v>603</v>
      </c>
      <c r="D544" s="4" t="s">
        <v>322</v>
      </c>
      <c r="E544" s="4" t="s">
        <v>32</v>
      </c>
      <c r="F544" s="4" t="s">
        <v>582</v>
      </c>
      <c r="G544" s="5" t="s">
        <v>605</v>
      </c>
      <c r="H544" s="18" t="s">
        <v>880</v>
      </c>
      <c r="J544">
        <v>131866</v>
      </c>
      <c r="L544" s="17" t="str">
        <f>HYPERLINK("http://klibs1.kj.yamagata-u.ac.jp/mylimedio/search/search.do?keyword=%23ID%3D"&amp;J544,"OPAC")</f>
        <v>OPAC</v>
      </c>
    </row>
    <row r="545" spans="2:12" ht="18.75">
      <c r="B545" s="1" t="s">
        <v>5</v>
      </c>
      <c r="C545" s="4" t="s">
        <v>606</v>
      </c>
      <c r="D545" s="4" t="s">
        <v>220</v>
      </c>
      <c r="E545" s="4" t="s">
        <v>32</v>
      </c>
      <c r="F545" s="4" t="s">
        <v>582</v>
      </c>
      <c r="G545" s="4" t="s">
        <v>221</v>
      </c>
      <c r="H545" s="18" t="s">
        <v>880</v>
      </c>
      <c r="J545">
        <v>348686</v>
      </c>
      <c r="L545" s="17" t="str">
        <f>HYPERLINK("http://klibs1.kj.yamagata-u.ac.jp/mylimedio/search/search.do?keyword=%23ID%3D"&amp;J545,"OPAC")</f>
        <v>OPAC</v>
      </c>
    </row>
    <row r="546" spans="2:12" ht="75">
      <c r="B546" s="1" t="s">
        <v>5</v>
      </c>
      <c r="C546" s="4" t="s">
        <v>607</v>
      </c>
      <c r="D546" s="4" t="s">
        <v>454</v>
      </c>
      <c r="E546" s="4" t="s">
        <v>32</v>
      </c>
      <c r="F546" s="4" t="s">
        <v>582</v>
      </c>
      <c r="G546" s="4" t="s">
        <v>608</v>
      </c>
      <c r="H546" s="18" t="s">
        <v>880</v>
      </c>
      <c r="I546" t="s">
        <v>853</v>
      </c>
      <c r="L546" s="17" t="str">
        <f>HYPERLINK(I546,"本文へのリンク")</f>
        <v>本文へのリンク</v>
      </c>
    </row>
    <row r="547" spans="2:8" ht="56.25">
      <c r="B547" s="1" t="s">
        <v>5</v>
      </c>
      <c r="C547" s="4" t="s">
        <v>607</v>
      </c>
      <c r="D547" s="4" t="s">
        <v>454</v>
      </c>
      <c r="E547" s="4" t="s">
        <v>32</v>
      </c>
      <c r="F547" s="4" t="s">
        <v>582</v>
      </c>
      <c r="G547" s="5" t="s">
        <v>609</v>
      </c>
      <c r="H547" s="18" t="s">
        <v>881</v>
      </c>
    </row>
    <row r="548" spans="2:8" ht="37.5">
      <c r="B548" s="1" t="s">
        <v>5</v>
      </c>
      <c r="C548" s="4" t="s">
        <v>610</v>
      </c>
      <c r="D548" s="4" t="s">
        <v>50</v>
      </c>
      <c r="E548" s="4" t="s">
        <v>32</v>
      </c>
      <c r="F548" s="4" t="s">
        <v>582</v>
      </c>
      <c r="G548" s="4" t="s">
        <v>611</v>
      </c>
      <c r="H548" s="18" t="s">
        <v>881</v>
      </c>
    </row>
    <row r="549" spans="2:12" ht="37.5">
      <c r="B549" s="1" t="s">
        <v>5</v>
      </c>
      <c r="C549" s="4" t="s">
        <v>612</v>
      </c>
      <c r="D549" s="4" t="s">
        <v>560</v>
      </c>
      <c r="E549" s="4" t="s">
        <v>32</v>
      </c>
      <c r="F549" s="4" t="s">
        <v>582</v>
      </c>
      <c r="G549" s="4" t="s">
        <v>613</v>
      </c>
      <c r="H549" s="18" t="s">
        <v>880</v>
      </c>
      <c r="J549">
        <v>175581</v>
      </c>
      <c r="L549" s="17" t="str">
        <f>HYPERLINK("http://klibs1.kj.yamagata-u.ac.jp/mylimedio/search/search.do?keyword=%23ID%3D"&amp;J549,"OPAC")</f>
        <v>OPAC</v>
      </c>
    </row>
    <row r="550" spans="2:12" ht="37.5">
      <c r="B550" s="1" t="s">
        <v>5</v>
      </c>
      <c r="C550" s="4" t="s">
        <v>612</v>
      </c>
      <c r="D550" s="4" t="s">
        <v>560</v>
      </c>
      <c r="E550" s="4" t="s">
        <v>32</v>
      </c>
      <c r="F550" s="4" t="s">
        <v>582</v>
      </c>
      <c r="G550" s="5" t="s">
        <v>614</v>
      </c>
      <c r="H550" s="18" t="s">
        <v>880</v>
      </c>
      <c r="J550">
        <v>196218</v>
      </c>
      <c r="L550" s="17" t="str">
        <f>HYPERLINK("http://klibs1.kj.yamagata-u.ac.jp/mylimedio/search/search.do?keyword=%23ID%3D"&amp;J550,"OPAC")</f>
        <v>OPAC</v>
      </c>
    </row>
    <row r="551" spans="2:12" ht="37.5">
      <c r="B551" s="1" t="s">
        <v>5</v>
      </c>
      <c r="C551" s="4" t="s">
        <v>612</v>
      </c>
      <c r="D551" s="4" t="s">
        <v>560</v>
      </c>
      <c r="E551" s="4" t="s">
        <v>32</v>
      </c>
      <c r="F551" s="4" t="s">
        <v>582</v>
      </c>
      <c r="G551" s="5" t="s">
        <v>615</v>
      </c>
      <c r="H551" s="18" t="s">
        <v>880</v>
      </c>
      <c r="J551">
        <v>121379</v>
      </c>
      <c r="L551" s="17" t="str">
        <f>HYPERLINK("http://klibs1.kj.yamagata-u.ac.jp/mylimedio/search/search.do?keyword=%23ID%3D"&amp;J551,"OPAC")</f>
        <v>OPAC</v>
      </c>
    </row>
    <row r="552" spans="2:8" ht="37.5">
      <c r="B552" s="1" t="s">
        <v>5</v>
      </c>
      <c r="C552" s="4" t="s">
        <v>616</v>
      </c>
      <c r="D552" s="4" t="s">
        <v>55</v>
      </c>
      <c r="E552" s="4" t="s">
        <v>32</v>
      </c>
      <c r="F552" s="4" t="s">
        <v>582</v>
      </c>
      <c r="G552" s="4" t="s">
        <v>617</v>
      </c>
      <c r="H552" s="18" t="s">
        <v>881</v>
      </c>
    </row>
    <row r="553" spans="2:12" ht="37.5">
      <c r="B553" s="1" t="s">
        <v>5</v>
      </c>
      <c r="C553" s="4" t="s">
        <v>618</v>
      </c>
      <c r="D553" s="4" t="s">
        <v>428</v>
      </c>
      <c r="E553" s="4" t="s">
        <v>32</v>
      </c>
      <c r="F553" s="4" t="s">
        <v>582</v>
      </c>
      <c r="G553" s="4" t="s">
        <v>619</v>
      </c>
      <c r="H553" s="18" t="s">
        <v>880</v>
      </c>
      <c r="J553">
        <v>883427</v>
      </c>
      <c r="L553" s="17" t="str">
        <f>HYPERLINK("http://klibs1.kj.yamagata-u.ac.jp/mylimedio/search/search.do?keyword=%23ID%3D"&amp;J553,"OPAC")</f>
        <v>OPAC</v>
      </c>
    </row>
    <row r="554" spans="2:12" ht="37.5">
      <c r="B554" s="1" t="s">
        <v>5</v>
      </c>
      <c r="C554" s="4" t="s">
        <v>620</v>
      </c>
      <c r="D554" s="4" t="s">
        <v>559</v>
      </c>
      <c r="E554" s="4" t="s">
        <v>32</v>
      </c>
      <c r="F554" s="4" t="s">
        <v>582</v>
      </c>
      <c r="G554" s="4" t="s">
        <v>377</v>
      </c>
      <c r="H554" s="18" t="s">
        <v>880</v>
      </c>
      <c r="J554">
        <v>862755</v>
      </c>
      <c r="L554" s="17" t="str">
        <f>HYPERLINK("http://klibs1.kj.yamagata-u.ac.jp/mylimedio/search/search.do?keyword=%23ID%3D"&amp;J554,"OPAC")</f>
        <v>OPAC</v>
      </c>
    </row>
    <row r="555" spans="2:12" ht="37.5">
      <c r="B555" s="1" t="s">
        <v>5</v>
      </c>
      <c r="C555" s="4" t="s">
        <v>620</v>
      </c>
      <c r="D555" s="4" t="s">
        <v>559</v>
      </c>
      <c r="E555" s="4" t="s">
        <v>32</v>
      </c>
      <c r="F555" s="4" t="s">
        <v>582</v>
      </c>
      <c r="G555" s="5" t="s">
        <v>378</v>
      </c>
      <c r="H555" s="18" t="s">
        <v>880</v>
      </c>
      <c r="J555">
        <v>862755</v>
      </c>
      <c r="L555" s="17" t="str">
        <f>HYPERLINK("http://klibs1.kj.yamagata-u.ac.jp/mylimedio/search/search.do?keyword=%23ID%3D"&amp;J555,"OPAC")</f>
        <v>OPAC</v>
      </c>
    </row>
    <row r="556" spans="2:12" ht="37.5">
      <c r="B556" s="1" t="s">
        <v>5</v>
      </c>
      <c r="C556" s="4" t="s">
        <v>620</v>
      </c>
      <c r="D556" s="4" t="s">
        <v>559</v>
      </c>
      <c r="E556" s="4" t="s">
        <v>32</v>
      </c>
      <c r="F556" s="4" t="s">
        <v>582</v>
      </c>
      <c r="G556" s="5" t="s">
        <v>621</v>
      </c>
      <c r="H556" s="18" t="s">
        <v>880</v>
      </c>
      <c r="J556">
        <v>883332</v>
      </c>
      <c r="L556" s="17" t="str">
        <f>HYPERLINK("http://klibs1.kj.yamagata-u.ac.jp/mylimedio/search/search.do?keyword=%23ID%3D"&amp;J556,"OPAC")</f>
        <v>OPAC</v>
      </c>
    </row>
    <row r="557" spans="2:8" ht="37.5">
      <c r="B557" s="1" t="s">
        <v>5</v>
      </c>
      <c r="C557" s="4" t="s">
        <v>620</v>
      </c>
      <c r="D557" s="4" t="s">
        <v>559</v>
      </c>
      <c r="E557" s="4" t="s">
        <v>32</v>
      </c>
      <c r="F557" s="4" t="s">
        <v>582</v>
      </c>
      <c r="G557" s="5" t="s">
        <v>622</v>
      </c>
      <c r="H557" s="18" t="s">
        <v>881</v>
      </c>
    </row>
    <row r="558" spans="2:12" ht="18.75">
      <c r="B558" s="1" t="s">
        <v>5</v>
      </c>
      <c r="C558" s="4" t="s">
        <v>606</v>
      </c>
      <c r="D558" s="4" t="s">
        <v>623</v>
      </c>
      <c r="E558" s="4" t="s">
        <v>32</v>
      </c>
      <c r="F558" s="4" t="s">
        <v>582</v>
      </c>
      <c r="G558" s="4" t="s">
        <v>207</v>
      </c>
      <c r="H558" s="18" t="s">
        <v>880</v>
      </c>
      <c r="J558">
        <v>348686</v>
      </c>
      <c r="L558" s="17" t="str">
        <f>HYPERLINK("http://klibs1.kj.yamagata-u.ac.jp/mylimedio/search/search.do?keyword=%23ID%3D"&amp;J558,"OPAC")</f>
        <v>OPAC</v>
      </c>
    </row>
    <row r="559" spans="2:12" ht="18.75">
      <c r="B559" s="1" t="s">
        <v>5</v>
      </c>
      <c r="C559" s="4" t="s">
        <v>606</v>
      </c>
      <c r="D559" s="4" t="s">
        <v>624</v>
      </c>
      <c r="E559" s="4" t="s">
        <v>32</v>
      </c>
      <c r="F559" s="4" t="s">
        <v>582</v>
      </c>
      <c r="G559" s="4" t="s">
        <v>438</v>
      </c>
      <c r="H559" s="18" t="s">
        <v>880</v>
      </c>
      <c r="J559">
        <v>348686</v>
      </c>
      <c r="L559" s="17" t="str">
        <f>HYPERLINK("http://klibs1.kj.yamagata-u.ac.jp/mylimedio/search/search.do?keyword=%23ID%3D"&amp;J559,"OPAC")</f>
        <v>OPAC</v>
      </c>
    </row>
    <row r="560" spans="2:12" ht="37.5">
      <c r="B560" s="1" t="s">
        <v>5</v>
      </c>
      <c r="C560" s="4" t="s">
        <v>225</v>
      </c>
      <c r="D560" s="4" t="s">
        <v>226</v>
      </c>
      <c r="E560" s="4" t="s">
        <v>8</v>
      </c>
      <c r="F560" s="4" t="s">
        <v>582</v>
      </c>
      <c r="G560" s="4" t="s">
        <v>227</v>
      </c>
      <c r="H560" s="18" t="s">
        <v>880</v>
      </c>
      <c r="J560">
        <v>856935</v>
      </c>
      <c r="L560" s="17" t="str">
        <f>HYPERLINK("http://klibs1.kj.yamagata-u.ac.jp/mylimedio/search/search.do?keyword=%23ID%3D"&amp;J560,"OPAC")</f>
        <v>OPAC</v>
      </c>
    </row>
    <row r="561" spans="2:12" ht="37.5">
      <c r="B561" s="1" t="s">
        <v>5</v>
      </c>
      <c r="C561" s="4" t="s">
        <v>625</v>
      </c>
      <c r="D561" s="4" t="s">
        <v>626</v>
      </c>
      <c r="E561" s="4" t="s">
        <v>62</v>
      </c>
      <c r="F561" s="4" t="s">
        <v>582</v>
      </c>
      <c r="G561" s="4" t="s">
        <v>627</v>
      </c>
      <c r="H561" s="18" t="s">
        <v>880</v>
      </c>
      <c r="J561">
        <v>861913</v>
      </c>
      <c r="L561" s="17" t="str">
        <f>HYPERLINK("http://klibs1.kj.yamagata-u.ac.jp/mylimedio/search/search.do?keyword=%23ID%3D"&amp;J561,"OPAC")</f>
        <v>OPAC</v>
      </c>
    </row>
    <row r="562" spans="2:8" ht="37.5">
      <c r="B562" s="1" t="s">
        <v>5</v>
      </c>
      <c r="C562" s="4" t="s">
        <v>625</v>
      </c>
      <c r="D562" s="4" t="s">
        <v>626</v>
      </c>
      <c r="E562" s="4" t="s">
        <v>62</v>
      </c>
      <c r="F562" s="4" t="s">
        <v>582</v>
      </c>
      <c r="G562" s="5" t="s">
        <v>628</v>
      </c>
      <c r="H562" s="18" t="s">
        <v>881</v>
      </c>
    </row>
    <row r="563" spans="2:12" ht="37.5">
      <c r="B563" s="1" t="s">
        <v>5</v>
      </c>
      <c r="C563" s="4" t="s">
        <v>625</v>
      </c>
      <c r="D563" s="4" t="s">
        <v>626</v>
      </c>
      <c r="E563" s="4" t="s">
        <v>62</v>
      </c>
      <c r="F563" s="4" t="s">
        <v>582</v>
      </c>
      <c r="G563" s="5" t="s">
        <v>629</v>
      </c>
      <c r="H563" s="18" t="s">
        <v>880</v>
      </c>
      <c r="J563">
        <v>482560</v>
      </c>
      <c r="L563" s="17" t="str">
        <f>HYPERLINK("http://klibs1.kj.yamagata-u.ac.jp/mylimedio/search/search.do?keyword=%23ID%3D"&amp;J563,"OPAC")</f>
        <v>OPAC</v>
      </c>
    </row>
    <row r="564" spans="2:12" ht="37.5">
      <c r="B564" s="1" t="s">
        <v>5</v>
      </c>
      <c r="C564" s="4" t="s">
        <v>625</v>
      </c>
      <c r="D564" s="4" t="s">
        <v>626</v>
      </c>
      <c r="E564" s="4" t="s">
        <v>62</v>
      </c>
      <c r="F564" s="4" t="s">
        <v>582</v>
      </c>
      <c r="G564" s="5" t="s">
        <v>630</v>
      </c>
      <c r="H564" s="18" t="s">
        <v>880</v>
      </c>
      <c r="J564">
        <v>150047</v>
      </c>
      <c r="L564" s="17" t="str">
        <f>HYPERLINK("http://klibs1.kj.yamagata-u.ac.jp/mylimedio/search/search.do?keyword=%23ID%3D"&amp;J564,"OPAC")</f>
        <v>OPAC</v>
      </c>
    </row>
    <row r="565" spans="2:12" ht="37.5">
      <c r="B565" s="1" t="s">
        <v>5</v>
      </c>
      <c r="C565" s="4" t="s">
        <v>625</v>
      </c>
      <c r="D565" s="4" t="s">
        <v>626</v>
      </c>
      <c r="E565" s="4" t="s">
        <v>62</v>
      </c>
      <c r="F565" s="4" t="s">
        <v>582</v>
      </c>
      <c r="G565" s="5" t="s">
        <v>631</v>
      </c>
      <c r="H565" s="18" t="s">
        <v>880</v>
      </c>
      <c r="J565">
        <v>160000</v>
      </c>
      <c r="L565" s="17" t="str">
        <f>HYPERLINK("http://klibs1.kj.yamagata-u.ac.jp/mylimedio/search/search.do?keyword=%23ID%3D"&amp;J565,"OPAC")</f>
        <v>OPAC</v>
      </c>
    </row>
    <row r="566" spans="2:12" ht="37.5">
      <c r="B566" s="1" t="s">
        <v>5</v>
      </c>
      <c r="C566" s="4" t="s">
        <v>625</v>
      </c>
      <c r="D566" s="4" t="s">
        <v>626</v>
      </c>
      <c r="E566" s="4" t="s">
        <v>62</v>
      </c>
      <c r="F566" s="4" t="s">
        <v>582</v>
      </c>
      <c r="G566" s="5" t="s">
        <v>632</v>
      </c>
      <c r="H566" s="18" t="s">
        <v>880</v>
      </c>
      <c r="J566">
        <v>172961</v>
      </c>
      <c r="L566" s="17" t="str">
        <f>HYPERLINK("http://klibs1.kj.yamagata-u.ac.jp/mylimedio/search/search.do?keyword=%23ID%3D"&amp;J566,"OPAC")</f>
        <v>OPAC</v>
      </c>
    </row>
    <row r="567" spans="2:8" ht="37.5">
      <c r="B567" s="1" t="s">
        <v>5</v>
      </c>
      <c r="C567" s="4" t="s">
        <v>625</v>
      </c>
      <c r="D567" s="4" t="s">
        <v>626</v>
      </c>
      <c r="E567" s="4" t="s">
        <v>62</v>
      </c>
      <c r="F567" s="4" t="s">
        <v>582</v>
      </c>
      <c r="G567" s="5" t="s">
        <v>633</v>
      </c>
      <c r="H567" s="18" t="s">
        <v>881</v>
      </c>
    </row>
    <row r="568" spans="2:12" ht="37.5">
      <c r="B568" s="1" t="s">
        <v>5</v>
      </c>
      <c r="C568" s="4" t="s">
        <v>625</v>
      </c>
      <c r="D568" s="4" t="s">
        <v>626</v>
      </c>
      <c r="E568" s="4" t="s">
        <v>62</v>
      </c>
      <c r="F568" s="4" t="s">
        <v>582</v>
      </c>
      <c r="G568" s="5" t="s">
        <v>634</v>
      </c>
      <c r="H568" s="18" t="s">
        <v>880</v>
      </c>
      <c r="J568">
        <v>773322</v>
      </c>
      <c r="L568" s="17" t="str">
        <f>HYPERLINK("http://klibs1.kj.yamagata-u.ac.jp/mylimedio/search/search.do?keyword=%23ID%3D"&amp;J568,"OPAC")</f>
        <v>OPAC</v>
      </c>
    </row>
    <row r="569" spans="2:12" ht="37.5">
      <c r="B569" s="1" t="s">
        <v>5</v>
      </c>
      <c r="C569" s="4" t="s">
        <v>625</v>
      </c>
      <c r="D569" s="4" t="s">
        <v>626</v>
      </c>
      <c r="E569" s="4" t="s">
        <v>62</v>
      </c>
      <c r="F569" s="4" t="s">
        <v>582</v>
      </c>
      <c r="G569" s="5" t="s">
        <v>635</v>
      </c>
      <c r="H569" s="18" t="s">
        <v>880</v>
      </c>
      <c r="J569">
        <v>796455</v>
      </c>
      <c r="L569" s="17" t="str">
        <f>HYPERLINK("http://klibs1.kj.yamagata-u.ac.jp/mylimedio/search/search.do?keyword=%23ID%3D"&amp;J569,"OPAC")</f>
        <v>OPAC</v>
      </c>
    </row>
    <row r="570" spans="2:12" ht="37.5">
      <c r="B570" s="1" t="s">
        <v>5</v>
      </c>
      <c r="C570" s="4" t="s">
        <v>625</v>
      </c>
      <c r="D570" s="4" t="s">
        <v>626</v>
      </c>
      <c r="E570" s="4" t="s">
        <v>62</v>
      </c>
      <c r="F570" s="4" t="s">
        <v>582</v>
      </c>
      <c r="G570" s="5" t="s">
        <v>636</v>
      </c>
      <c r="H570" s="18" t="s">
        <v>880</v>
      </c>
      <c r="J570">
        <v>862551</v>
      </c>
      <c r="L570" s="17" t="str">
        <f>HYPERLINK("http://klibs1.kj.yamagata-u.ac.jp/mylimedio/search/search.do?keyword=%23ID%3D"&amp;J570,"OPAC")</f>
        <v>OPAC</v>
      </c>
    </row>
    <row r="571" spans="2:12" ht="37.5">
      <c r="B571" s="1" t="s">
        <v>5</v>
      </c>
      <c r="C571" s="4" t="s">
        <v>240</v>
      </c>
      <c r="D571" s="4" t="s">
        <v>431</v>
      </c>
      <c r="E571" s="4" t="s">
        <v>32</v>
      </c>
      <c r="F571" s="4" t="s">
        <v>582</v>
      </c>
      <c r="G571" s="4" t="s">
        <v>637</v>
      </c>
      <c r="H571" s="18" t="s">
        <v>880</v>
      </c>
      <c r="I571" t="s">
        <v>871</v>
      </c>
      <c r="L571" s="17" t="str">
        <f>HYPERLINK(I571,"本文へのリンク")</f>
        <v>本文へのリンク</v>
      </c>
    </row>
    <row r="572" spans="2:12" ht="56.25">
      <c r="B572" s="1" t="s">
        <v>5</v>
      </c>
      <c r="C572" s="4" t="s">
        <v>638</v>
      </c>
      <c r="D572" s="4" t="s">
        <v>503</v>
      </c>
      <c r="E572" s="4" t="s">
        <v>32</v>
      </c>
      <c r="F572" s="4" t="s">
        <v>582</v>
      </c>
      <c r="G572" s="4" t="s">
        <v>504</v>
      </c>
      <c r="H572" s="18" t="s">
        <v>880</v>
      </c>
      <c r="J572">
        <v>875397</v>
      </c>
      <c r="L572" s="17" t="str">
        <f>HYPERLINK("http://klibs1.kj.yamagata-u.ac.jp/mylimedio/search/search.do?keyword=%23ID%3D"&amp;J572,"OPAC")</f>
        <v>OPAC</v>
      </c>
    </row>
    <row r="573" spans="2:12" ht="56.25">
      <c r="B573" s="1" t="s">
        <v>5</v>
      </c>
      <c r="C573" s="4" t="s">
        <v>638</v>
      </c>
      <c r="D573" s="4" t="s">
        <v>503</v>
      </c>
      <c r="E573" s="4" t="s">
        <v>32</v>
      </c>
      <c r="F573" s="4" t="s">
        <v>582</v>
      </c>
      <c r="G573" s="5" t="s">
        <v>505</v>
      </c>
      <c r="H573" s="18" t="s">
        <v>880</v>
      </c>
      <c r="J573">
        <v>835039</v>
      </c>
      <c r="L573" s="17" t="str">
        <f>HYPERLINK("http://klibs1.kj.yamagata-u.ac.jp/mylimedio/search/search.do?keyword=%23ID%3D"&amp;J573,"OPAC")</f>
        <v>OPAC</v>
      </c>
    </row>
    <row r="574" spans="2:12" ht="56.25">
      <c r="B574" s="1" t="s">
        <v>5</v>
      </c>
      <c r="C574" s="4" t="s">
        <v>638</v>
      </c>
      <c r="D574" s="4" t="s">
        <v>503</v>
      </c>
      <c r="E574" s="4" t="s">
        <v>32</v>
      </c>
      <c r="F574" s="4" t="s">
        <v>582</v>
      </c>
      <c r="G574" s="5" t="s">
        <v>506</v>
      </c>
      <c r="H574" s="18" t="s">
        <v>880</v>
      </c>
      <c r="J574">
        <v>875384</v>
      </c>
      <c r="L574" s="17" t="str">
        <f>HYPERLINK("http://klibs1.kj.yamagata-u.ac.jp/mylimedio/search/search.do?keyword=%23ID%3D"&amp;J574,"OPAC")</f>
        <v>OPAC</v>
      </c>
    </row>
    <row r="575" spans="2:12" ht="56.25">
      <c r="B575" s="1" t="s">
        <v>5</v>
      </c>
      <c r="C575" s="4" t="s">
        <v>639</v>
      </c>
      <c r="D575" s="4" t="s">
        <v>66</v>
      </c>
      <c r="E575" s="4" t="s">
        <v>32</v>
      </c>
      <c r="F575" s="4" t="s">
        <v>582</v>
      </c>
      <c r="G575" s="4" t="s">
        <v>67</v>
      </c>
      <c r="H575" s="18" t="s">
        <v>880</v>
      </c>
      <c r="J575">
        <v>883141</v>
      </c>
      <c r="K575">
        <v>7</v>
      </c>
      <c r="L575" s="17" t="str">
        <f>HYPERLINK("http://klibs1.kj.yamagata-u.ac.jp/mylimedio/search/search.do?keyword=%23ID%3D"&amp;J575,"工学部図書館に所蔵あり")</f>
        <v>工学部図書館に所蔵あり</v>
      </c>
    </row>
    <row r="576" spans="2:12" ht="56.25">
      <c r="B576" s="1" t="s">
        <v>5</v>
      </c>
      <c r="C576" s="4" t="s">
        <v>639</v>
      </c>
      <c r="D576" s="4" t="s">
        <v>66</v>
      </c>
      <c r="E576" s="4" t="s">
        <v>32</v>
      </c>
      <c r="F576" s="4" t="s">
        <v>582</v>
      </c>
      <c r="G576" s="5" t="s">
        <v>68</v>
      </c>
      <c r="H576" s="18" t="s">
        <v>880</v>
      </c>
      <c r="J576">
        <v>879108</v>
      </c>
      <c r="L576" s="17" t="str">
        <f>HYPERLINK("http://klibs1.kj.yamagata-u.ac.jp/mylimedio/search/search.do?keyword=%23ID%3D"&amp;J576,"OPAC")</f>
        <v>OPAC</v>
      </c>
    </row>
    <row r="577" spans="2:8" ht="37.5">
      <c r="B577" s="1" t="s">
        <v>5</v>
      </c>
      <c r="C577" s="4" t="s">
        <v>640</v>
      </c>
      <c r="D577" s="4" t="s">
        <v>70</v>
      </c>
      <c r="E577" s="4" t="s">
        <v>32</v>
      </c>
      <c r="F577" s="4" t="s">
        <v>582</v>
      </c>
      <c r="G577" s="4" t="s">
        <v>641</v>
      </c>
      <c r="H577" s="18" t="s">
        <v>881</v>
      </c>
    </row>
    <row r="578" spans="2:12" ht="37.5">
      <c r="B578" s="1" t="s">
        <v>5</v>
      </c>
      <c r="C578" s="4" t="s">
        <v>640</v>
      </c>
      <c r="D578" s="4" t="s">
        <v>70</v>
      </c>
      <c r="E578" s="4" t="s">
        <v>32</v>
      </c>
      <c r="F578" s="4" t="s">
        <v>582</v>
      </c>
      <c r="G578" s="5" t="s">
        <v>642</v>
      </c>
      <c r="H578" s="18" t="s">
        <v>880</v>
      </c>
      <c r="J578">
        <v>879108</v>
      </c>
      <c r="L578" s="17" t="str">
        <f>HYPERLINK("http://klibs1.kj.yamagata-u.ac.jp/mylimedio/search/search.do?keyword=%23ID%3D"&amp;J578,"OPAC")</f>
        <v>OPAC</v>
      </c>
    </row>
    <row r="579" spans="2:8" ht="18.75">
      <c r="B579" s="1" t="s">
        <v>5</v>
      </c>
      <c r="C579" s="4" t="s">
        <v>643</v>
      </c>
      <c r="D579" s="4" t="s">
        <v>74</v>
      </c>
      <c r="E579" s="4" t="s">
        <v>32</v>
      </c>
      <c r="F579" s="4" t="s">
        <v>582</v>
      </c>
      <c r="G579" s="4" t="s">
        <v>75</v>
      </c>
      <c r="H579" s="18" t="s">
        <v>881</v>
      </c>
    </row>
    <row r="580" spans="2:12" ht="18.75">
      <c r="B580" s="1" t="s">
        <v>5</v>
      </c>
      <c r="C580" s="4" t="s">
        <v>643</v>
      </c>
      <c r="D580" s="4" t="s">
        <v>74</v>
      </c>
      <c r="E580" s="4" t="s">
        <v>32</v>
      </c>
      <c r="F580" s="4" t="s">
        <v>582</v>
      </c>
      <c r="G580" s="5" t="s">
        <v>76</v>
      </c>
      <c r="H580" s="18" t="s">
        <v>880</v>
      </c>
      <c r="J580">
        <v>879108</v>
      </c>
      <c r="L580" s="17" t="str">
        <f aca="true" t="shared" si="21" ref="L580:L601">HYPERLINK("http://klibs1.kj.yamagata-u.ac.jp/mylimedio/search/search.do?keyword=%23ID%3D"&amp;J580,"OPAC")</f>
        <v>OPAC</v>
      </c>
    </row>
    <row r="581" spans="2:12" ht="18.75">
      <c r="B581" s="1" t="s">
        <v>5</v>
      </c>
      <c r="C581" s="4" t="s">
        <v>644</v>
      </c>
      <c r="D581" s="4" t="s">
        <v>78</v>
      </c>
      <c r="E581" s="4" t="s">
        <v>32</v>
      </c>
      <c r="F581" s="4" t="s">
        <v>582</v>
      </c>
      <c r="G581" s="4" t="s">
        <v>79</v>
      </c>
      <c r="H581" s="18" t="s">
        <v>880</v>
      </c>
      <c r="J581">
        <v>868966</v>
      </c>
      <c r="L581" s="17" t="str">
        <f t="shared" si="21"/>
        <v>OPAC</v>
      </c>
    </row>
    <row r="582" spans="2:12" ht="18.75">
      <c r="B582" s="1" t="s">
        <v>5</v>
      </c>
      <c r="C582" s="4" t="s">
        <v>644</v>
      </c>
      <c r="D582" s="4" t="s">
        <v>78</v>
      </c>
      <c r="E582" s="4" t="s">
        <v>32</v>
      </c>
      <c r="F582" s="4" t="s">
        <v>582</v>
      </c>
      <c r="G582" s="5" t="s">
        <v>80</v>
      </c>
      <c r="H582" s="18" t="s">
        <v>880</v>
      </c>
      <c r="J582">
        <v>778949</v>
      </c>
      <c r="L582" s="17" t="str">
        <f t="shared" si="21"/>
        <v>OPAC</v>
      </c>
    </row>
    <row r="583" spans="2:12" ht="18.75">
      <c r="B583" s="1" t="s">
        <v>5</v>
      </c>
      <c r="C583" s="4" t="s">
        <v>644</v>
      </c>
      <c r="D583" s="4" t="s">
        <v>78</v>
      </c>
      <c r="E583" s="4" t="s">
        <v>32</v>
      </c>
      <c r="F583" s="4" t="s">
        <v>582</v>
      </c>
      <c r="G583" s="5" t="s">
        <v>81</v>
      </c>
      <c r="H583" s="18" t="s">
        <v>880</v>
      </c>
      <c r="J583">
        <v>801899</v>
      </c>
      <c r="L583" s="17" t="str">
        <f t="shared" si="21"/>
        <v>OPAC</v>
      </c>
    </row>
    <row r="584" spans="2:12" ht="18.75">
      <c r="B584" s="1" t="s">
        <v>5</v>
      </c>
      <c r="C584" s="4" t="s">
        <v>644</v>
      </c>
      <c r="D584" s="4" t="s">
        <v>78</v>
      </c>
      <c r="E584" s="4" t="s">
        <v>32</v>
      </c>
      <c r="F584" s="4" t="s">
        <v>582</v>
      </c>
      <c r="G584" s="5" t="s">
        <v>82</v>
      </c>
      <c r="H584" s="18" t="s">
        <v>880</v>
      </c>
      <c r="J584">
        <v>835070</v>
      </c>
      <c r="L584" s="17" t="str">
        <f t="shared" si="21"/>
        <v>OPAC</v>
      </c>
    </row>
    <row r="585" spans="2:12" ht="18.75">
      <c r="B585" s="1" t="s">
        <v>5</v>
      </c>
      <c r="C585" s="4" t="s">
        <v>644</v>
      </c>
      <c r="D585" s="4" t="s">
        <v>78</v>
      </c>
      <c r="E585" s="4" t="s">
        <v>32</v>
      </c>
      <c r="F585" s="4" t="s">
        <v>582</v>
      </c>
      <c r="G585" s="5" t="s">
        <v>83</v>
      </c>
      <c r="H585" s="18" t="s">
        <v>880</v>
      </c>
      <c r="J585">
        <v>865977</v>
      </c>
      <c r="L585" s="17" t="str">
        <f t="shared" si="21"/>
        <v>OPAC</v>
      </c>
    </row>
    <row r="586" spans="2:12" ht="37.5">
      <c r="B586" s="1" t="s">
        <v>5</v>
      </c>
      <c r="C586" s="4" t="s">
        <v>644</v>
      </c>
      <c r="D586" s="4" t="s">
        <v>84</v>
      </c>
      <c r="E586" s="4" t="s">
        <v>32</v>
      </c>
      <c r="F586" s="4" t="s">
        <v>582</v>
      </c>
      <c r="G586" s="4" t="s">
        <v>85</v>
      </c>
      <c r="H586" s="18" t="s">
        <v>880</v>
      </c>
      <c r="J586">
        <v>883523</v>
      </c>
      <c r="L586" s="17" t="str">
        <f t="shared" si="21"/>
        <v>OPAC</v>
      </c>
    </row>
    <row r="587" spans="2:12" ht="18.75">
      <c r="B587" s="1" t="s">
        <v>5</v>
      </c>
      <c r="C587" s="4" t="s">
        <v>644</v>
      </c>
      <c r="D587" s="4" t="s">
        <v>84</v>
      </c>
      <c r="E587" s="4" t="s">
        <v>32</v>
      </c>
      <c r="F587" s="4" t="s">
        <v>582</v>
      </c>
      <c r="G587" s="5" t="s">
        <v>80</v>
      </c>
      <c r="H587" s="18" t="s">
        <v>880</v>
      </c>
      <c r="J587">
        <v>778949</v>
      </c>
      <c r="L587" s="17" t="str">
        <f t="shared" si="21"/>
        <v>OPAC</v>
      </c>
    </row>
    <row r="588" spans="2:12" ht="18.75">
      <c r="B588" s="1" t="s">
        <v>5</v>
      </c>
      <c r="C588" s="4" t="s">
        <v>644</v>
      </c>
      <c r="D588" s="4" t="s">
        <v>84</v>
      </c>
      <c r="E588" s="4" t="s">
        <v>32</v>
      </c>
      <c r="F588" s="4" t="s">
        <v>582</v>
      </c>
      <c r="G588" s="5" t="s">
        <v>81</v>
      </c>
      <c r="H588" s="18" t="s">
        <v>880</v>
      </c>
      <c r="J588">
        <v>801899</v>
      </c>
      <c r="L588" s="17" t="str">
        <f t="shared" si="21"/>
        <v>OPAC</v>
      </c>
    </row>
    <row r="589" spans="2:12" ht="18.75">
      <c r="B589" s="1" t="s">
        <v>5</v>
      </c>
      <c r="C589" s="4" t="s">
        <v>644</v>
      </c>
      <c r="D589" s="4" t="s">
        <v>86</v>
      </c>
      <c r="E589" s="4" t="s">
        <v>32</v>
      </c>
      <c r="F589" s="4" t="s">
        <v>582</v>
      </c>
      <c r="G589" s="4" t="s">
        <v>87</v>
      </c>
      <c r="H589" s="18" t="s">
        <v>880</v>
      </c>
      <c r="J589">
        <v>879110</v>
      </c>
      <c r="L589" s="17" t="str">
        <f t="shared" si="21"/>
        <v>OPAC</v>
      </c>
    </row>
    <row r="590" spans="2:12" ht="18.75">
      <c r="B590" s="1" t="s">
        <v>5</v>
      </c>
      <c r="C590" s="4" t="s">
        <v>644</v>
      </c>
      <c r="D590" s="4" t="s">
        <v>86</v>
      </c>
      <c r="E590" s="4" t="s">
        <v>32</v>
      </c>
      <c r="F590" s="4" t="s">
        <v>582</v>
      </c>
      <c r="G590" s="5" t="s">
        <v>80</v>
      </c>
      <c r="H590" s="18" t="s">
        <v>880</v>
      </c>
      <c r="J590">
        <v>778949</v>
      </c>
      <c r="L590" s="17" t="str">
        <f t="shared" si="21"/>
        <v>OPAC</v>
      </c>
    </row>
    <row r="591" spans="2:12" ht="18.75">
      <c r="B591" s="1" t="s">
        <v>5</v>
      </c>
      <c r="C591" s="4" t="s">
        <v>644</v>
      </c>
      <c r="D591" s="4" t="s">
        <v>86</v>
      </c>
      <c r="E591" s="4" t="s">
        <v>32</v>
      </c>
      <c r="F591" s="4" t="s">
        <v>582</v>
      </c>
      <c r="G591" s="5" t="s">
        <v>81</v>
      </c>
      <c r="H591" s="18" t="s">
        <v>880</v>
      </c>
      <c r="J591">
        <v>801899</v>
      </c>
      <c r="L591" s="17" t="str">
        <f t="shared" si="21"/>
        <v>OPAC</v>
      </c>
    </row>
    <row r="592" spans="2:12" ht="37.5">
      <c r="B592" s="1" t="s">
        <v>5</v>
      </c>
      <c r="C592" s="4" t="s">
        <v>644</v>
      </c>
      <c r="D592" s="4" t="s">
        <v>86</v>
      </c>
      <c r="E592" s="4" t="s">
        <v>32</v>
      </c>
      <c r="F592" s="4" t="s">
        <v>582</v>
      </c>
      <c r="G592" s="5" t="s">
        <v>645</v>
      </c>
      <c r="H592" s="18" t="s">
        <v>880</v>
      </c>
      <c r="J592">
        <v>875386</v>
      </c>
      <c r="L592" s="17" t="str">
        <f t="shared" si="21"/>
        <v>OPAC</v>
      </c>
    </row>
    <row r="593" spans="2:12" ht="18.75">
      <c r="B593" s="1" t="s">
        <v>5</v>
      </c>
      <c r="C593" s="4" t="s">
        <v>646</v>
      </c>
      <c r="D593" s="4" t="s">
        <v>89</v>
      </c>
      <c r="E593" s="4" t="s">
        <v>32</v>
      </c>
      <c r="F593" s="4" t="s">
        <v>582</v>
      </c>
      <c r="G593" s="4" t="s">
        <v>90</v>
      </c>
      <c r="H593" s="18" t="s">
        <v>880</v>
      </c>
      <c r="J593">
        <v>863263</v>
      </c>
      <c r="L593" s="17" t="str">
        <f t="shared" si="21"/>
        <v>OPAC</v>
      </c>
    </row>
    <row r="594" spans="2:12" ht="37.5">
      <c r="B594" s="1" t="s">
        <v>5</v>
      </c>
      <c r="C594" s="4" t="s">
        <v>647</v>
      </c>
      <c r="D594" s="4" t="s">
        <v>92</v>
      </c>
      <c r="E594" s="4" t="s">
        <v>32</v>
      </c>
      <c r="F594" s="4" t="s">
        <v>582</v>
      </c>
      <c r="G594" s="4" t="s">
        <v>93</v>
      </c>
      <c r="H594" s="18" t="s">
        <v>880</v>
      </c>
      <c r="J594">
        <v>879155</v>
      </c>
      <c r="L594" s="17" t="str">
        <f t="shared" si="21"/>
        <v>OPAC</v>
      </c>
    </row>
    <row r="595" spans="2:12" ht="37.5">
      <c r="B595" s="1" t="s">
        <v>5</v>
      </c>
      <c r="C595" s="4" t="s">
        <v>647</v>
      </c>
      <c r="D595" s="4" t="s">
        <v>92</v>
      </c>
      <c r="E595" s="4" t="s">
        <v>32</v>
      </c>
      <c r="F595" s="4" t="s">
        <v>582</v>
      </c>
      <c r="G595" s="5" t="s">
        <v>94</v>
      </c>
      <c r="H595" s="18" t="s">
        <v>880</v>
      </c>
      <c r="J595">
        <v>276088</v>
      </c>
      <c r="L595" s="17" t="str">
        <f t="shared" si="21"/>
        <v>OPAC</v>
      </c>
    </row>
    <row r="596" spans="2:12" ht="37.5">
      <c r="B596" s="1" t="s">
        <v>5</v>
      </c>
      <c r="C596" s="4" t="s">
        <v>647</v>
      </c>
      <c r="D596" s="4" t="s">
        <v>92</v>
      </c>
      <c r="E596" s="4" t="s">
        <v>32</v>
      </c>
      <c r="F596" s="4" t="s">
        <v>582</v>
      </c>
      <c r="G596" s="5" t="s">
        <v>95</v>
      </c>
      <c r="H596" s="18" t="s">
        <v>880</v>
      </c>
      <c r="J596">
        <v>849786</v>
      </c>
      <c r="L596" s="17" t="str">
        <f t="shared" si="21"/>
        <v>OPAC</v>
      </c>
    </row>
    <row r="597" spans="2:12" ht="37.5">
      <c r="B597" s="1" t="s">
        <v>5</v>
      </c>
      <c r="C597" s="4" t="s">
        <v>647</v>
      </c>
      <c r="D597" s="4" t="s">
        <v>96</v>
      </c>
      <c r="E597" s="4" t="s">
        <v>32</v>
      </c>
      <c r="F597" s="4" t="s">
        <v>582</v>
      </c>
      <c r="G597" s="4" t="s">
        <v>648</v>
      </c>
      <c r="H597" s="18" t="s">
        <v>880</v>
      </c>
      <c r="J597">
        <v>879155</v>
      </c>
      <c r="L597" s="17" t="str">
        <f t="shared" si="21"/>
        <v>OPAC</v>
      </c>
    </row>
    <row r="598" spans="2:12" ht="37.5">
      <c r="B598" s="1" t="s">
        <v>5</v>
      </c>
      <c r="C598" s="4" t="s">
        <v>647</v>
      </c>
      <c r="D598" s="4" t="s">
        <v>98</v>
      </c>
      <c r="E598" s="4" t="s">
        <v>32</v>
      </c>
      <c r="F598" s="4" t="s">
        <v>582</v>
      </c>
      <c r="G598" s="4" t="s">
        <v>99</v>
      </c>
      <c r="H598" s="18" t="s">
        <v>880</v>
      </c>
      <c r="J598">
        <v>879155</v>
      </c>
      <c r="L598" s="17" t="str">
        <f t="shared" si="21"/>
        <v>OPAC</v>
      </c>
    </row>
    <row r="599" spans="2:12" ht="37.5">
      <c r="B599" s="1" t="s">
        <v>5</v>
      </c>
      <c r="C599" s="4" t="s">
        <v>647</v>
      </c>
      <c r="D599" s="4" t="s">
        <v>100</v>
      </c>
      <c r="E599" s="4" t="s">
        <v>32</v>
      </c>
      <c r="F599" s="4" t="s">
        <v>582</v>
      </c>
      <c r="G599" s="4" t="s">
        <v>101</v>
      </c>
      <c r="H599" s="18" t="s">
        <v>880</v>
      </c>
      <c r="J599">
        <v>879155</v>
      </c>
      <c r="L599" s="17" t="str">
        <f t="shared" si="21"/>
        <v>OPAC</v>
      </c>
    </row>
    <row r="600" spans="2:12" ht="37.5">
      <c r="B600" s="1" t="s">
        <v>5</v>
      </c>
      <c r="C600" s="4" t="s">
        <v>647</v>
      </c>
      <c r="D600" s="4" t="s">
        <v>100</v>
      </c>
      <c r="E600" s="4" t="s">
        <v>32</v>
      </c>
      <c r="F600" s="4" t="s">
        <v>582</v>
      </c>
      <c r="G600" s="5" t="s">
        <v>649</v>
      </c>
      <c r="H600" s="18" t="s">
        <v>880</v>
      </c>
      <c r="J600">
        <v>750790</v>
      </c>
      <c r="L600" s="17" t="str">
        <f t="shared" si="21"/>
        <v>OPAC</v>
      </c>
    </row>
    <row r="601" spans="2:12" ht="37.5">
      <c r="B601" s="1" t="s">
        <v>5</v>
      </c>
      <c r="C601" s="4" t="s">
        <v>647</v>
      </c>
      <c r="D601" s="4" t="s">
        <v>100</v>
      </c>
      <c r="E601" s="4" t="s">
        <v>32</v>
      </c>
      <c r="F601" s="4" t="s">
        <v>582</v>
      </c>
      <c r="G601" s="5" t="s">
        <v>650</v>
      </c>
      <c r="H601" s="18" t="s">
        <v>880</v>
      </c>
      <c r="J601">
        <v>766307</v>
      </c>
      <c r="L601" s="17" t="str">
        <f t="shared" si="21"/>
        <v>OPAC</v>
      </c>
    </row>
    <row r="602" spans="2:8" ht="37.5">
      <c r="B602" s="1" t="s">
        <v>5</v>
      </c>
      <c r="C602" s="4" t="s">
        <v>647</v>
      </c>
      <c r="D602" s="4" t="s">
        <v>166</v>
      </c>
      <c r="E602" s="4" t="s">
        <v>32</v>
      </c>
      <c r="F602" s="4" t="s">
        <v>582</v>
      </c>
      <c r="G602" s="4" t="s">
        <v>104</v>
      </c>
      <c r="H602" s="18" t="s">
        <v>881</v>
      </c>
    </row>
    <row r="603" spans="2:12" ht="37.5">
      <c r="B603" s="1" t="s">
        <v>5</v>
      </c>
      <c r="C603" s="4" t="s">
        <v>651</v>
      </c>
      <c r="D603" s="4" t="s">
        <v>106</v>
      </c>
      <c r="E603" s="4" t="s">
        <v>32</v>
      </c>
      <c r="F603" s="4" t="s">
        <v>582</v>
      </c>
      <c r="G603" s="4" t="s">
        <v>107</v>
      </c>
      <c r="H603" s="18" t="s">
        <v>880</v>
      </c>
      <c r="J603">
        <v>873836</v>
      </c>
      <c r="L603" s="17" t="str">
        <f>HYPERLINK("http://klibs1.kj.yamagata-u.ac.jp/mylimedio/search/search.do?keyword=%23ID%3D"&amp;J603,"OPAC")</f>
        <v>OPAC</v>
      </c>
    </row>
    <row r="604" spans="2:8" ht="37.5">
      <c r="B604" s="1" t="s">
        <v>5</v>
      </c>
      <c r="C604" s="4" t="s">
        <v>651</v>
      </c>
      <c r="D604" s="4" t="s">
        <v>106</v>
      </c>
      <c r="E604" s="4" t="s">
        <v>32</v>
      </c>
      <c r="F604" s="4" t="s">
        <v>582</v>
      </c>
      <c r="G604" s="5" t="s">
        <v>108</v>
      </c>
      <c r="H604" s="18" t="s">
        <v>881</v>
      </c>
    </row>
    <row r="605" spans="2:12" ht="37.5">
      <c r="B605" s="1" t="s">
        <v>5</v>
      </c>
      <c r="C605" s="4" t="s">
        <v>652</v>
      </c>
      <c r="D605" s="4" t="s">
        <v>110</v>
      </c>
      <c r="E605" s="4" t="s">
        <v>32</v>
      </c>
      <c r="F605" s="4" t="s">
        <v>582</v>
      </c>
      <c r="G605" s="4" t="s">
        <v>111</v>
      </c>
      <c r="H605" s="18" t="s">
        <v>880</v>
      </c>
      <c r="J605">
        <v>883533</v>
      </c>
      <c r="L605" s="17" t="str">
        <f>HYPERLINK("http://klibs1.kj.yamagata-u.ac.jp/mylimedio/search/search.do?keyword=%23ID%3D"&amp;J605,"OPAC")</f>
        <v>OPAC</v>
      </c>
    </row>
    <row r="606" spans="2:12" ht="37.5">
      <c r="B606" s="1" t="s">
        <v>5</v>
      </c>
      <c r="C606" s="4" t="s">
        <v>652</v>
      </c>
      <c r="D606" s="4" t="s">
        <v>110</v>
      </c>
      <c r="E606" s="4" t="s">
        <v>32</v>
      </c>
      <c r="F606" s="4" t="s">
        <v>582</v>
      </c>
      <c r="G606" s="5" t="s">
        <v>112</v>
      </c>
      <c r="H606" s="18" t="s">
        <v>880</v>
      </c>
      <c r="J606">
        <v>879108</v>
      </c>
      <c r="L606" s="17" t="str">
        <f>HYPERLINK("http://klibs1.kj.yamagata-u.ac.jp/mylimedio/search/search.do?keyword=%23ID%3D"&amp;J606,"OPAC")</f>
        <v>OPAC</v>
      </c>
    </row>
    <row r="607" spans="2:8" ht="56.25">
      <c r="B607" s="1" t="s">
        <v>5</v>
      </c>
      <c r="C607" s="4" t="s">
        <v>652</v>
      </c>
      <c r="D607" s="4" t="s">
        <v>653</v>
      </c>
      <c r="E607" s="4" t="s">
        <v>32</v>
      </c>
      <c r="F607" s="4" t="s">
        <v>582</v>
      </c>
      <c r="G607" s="4" t="s">
        <v>654</v>
      </c>
      <c r="H607" s="18" t="s">
        <v>881</v>
      </c>
    </row>
    <row r="608" spans="2:12" ht="56.25">
      <c r="B608" s="1" t="s">
        <v>5</v>
      </c>
      <c r="C608" s="4" t="s">
        <v>652</v>
      </c>
      <c r="D608" s="4" t="s">
        <v>653</v>
      </c>
      <c r="E608" s="4" t="s">
        <v>32</v>
      </c>
      <c r="F608" s="4" t="s">
        <v>582</v>
      </c>
      <c r="G608" s="5" t="s">
        <v>642</v>
      </c>
      <c r="H608" s="18" t="s">
        <v>880</v>
      </c>
      <c r="J608">
        <v>879108</v>
      </c>
      <c r="L608" s="17" t="str">
        <f>HYPERLINK("http://klibs1.kj.yamagata-u.ac.jp/mylimedio/search/search.do?keyword=%23ID%3D"&amp;J608,"OPAC")</f>
        <v>OPAC</v>
      </c>
    </row>
    <row r="609" spans="2:12" ht="37.5">
      <c r="B609" s="1" t="s">
        <v>5</v>
      </c>
      <c r="C609" s="4" t="s">
        <v>652</v>
      </c>
      <c r="D609" s="4" t="s">
        <v>116</v>
      </c>
      <c r="E609" s="4" t="s">
        <v>32</v>
      </c>
      <c r="F609" s="4" t="s">
        <v>582</v>
      </c>
      <c r="G609" s="4" t="s">
        <v>117</v>
      </c>
      <c r="H609" s="18" t="s">
        <v>880</v>
      </c>
      <c r="J609">
        <v>883141</v>
      </c>
      <c r="K609">
        <v>7</v>
      </c>
      <c r="L609" s="17" t="str">
        <f>HYPERLINK("http://klibs1.kj.yamagata-u.ac.jp/mylimedio/search/search.do?keyword=%23ID%3D"&amp;J609,"工学部図書館に所蔵あり")</f>
        <v>工学部図書館に所蔵あり</v>
      </c>
    </row>
    <row r="610" spans="2:12" ht="37.5">
      <c r="B610" s="1" t="s">
        <v>5</v>
      </c>
      <c r="C610" s="4" t="s">
        <v>652</v>
      </c>
      <c r="D610" s="4" t="s">
        <v>116</v>
      </c>
      <c r="E610" s="4" t="s">
        <v>32</v>
      </c>
      <c r="F610" s="4" t="s">
        <v>582</v>
      </c>
      <c r="G610" s="5" t="s">
        <v>118</v>
      </c>
      <c r="H610" s="18" t="s">
        <v>880</v>
      </c>
      <c r="J610">
        <v>879108</v>
      </c>
      <c r="L610" s="17" t="str">
        <f>HYPERLINK("http://klibs1.kj.yamagata-u.ac.jp/mylimedio/search/search.do?keyword=%23ID%3D"&amp;J610,"OPAC")</f>
        <v>OPAC</v>
      </c>
    </row>
    <row r="611" spans="2:12" ht="37.5">
      <c r="B611" s="1" t="s">
        <v>5</v>
      </c>
      <c r="C611" s="4" t="s">
        <v>652</v>
      </c>
      <c r="D611" s="4" t="s">
        <v>116</v>
      </c>
      <c r="E611" s="4" t="s">
        <v>32</v>
      </c>
      <c r="F611" s="4" t="s">
        <v>582</v>
      </c>
      <c r="G611" s="5" t="s">
        <v>119</v>
      </c>
      <c r="H611" s="18" t="s">
        <v>880</v>
      </c>
      <c r="J611">
        <v>801914</v>
      </c>
      <c r="L611" s="17" t="str">
        <f>HYPERLINK("http://klibs1.kj.yamagata-u.ac.jp/mylimedio/search/search.do?keyword=%23ID%3D"&amp;J611,"OPAC")</f>
        <v>OPAC</v>
      </c>
    </row>
    <row r="612" spans="2:12" ht="37.5">
      <c r="B612" s="1" t="s">
        <v>5</v>
      </c>
      <c r="C612" s="4" t="s">
        <v>652</v>
      </c>
      <c r="D612" s="4" t="s">
        <v>116</v>
      </c>
      <c r="E612" s="4" t="s">
        <v>32</v>
      </c>
      <c r="F612" s="4" t="s">
        <v>582</v>
      </c>
      <c r="G612" s="5" t="s">
        <v>120</v>
      </c>
      <c r="H612" s="18" t="s">
        <v>880</v>
      </c>
      <c r="J612">
        <v>865977</v>
      </c>
      <c r="L612" s="17" t="str">
        <f>HYPERLINK("http://klibs1.kj.yamagata-u.ac.jp/mylimedio/search/search.do?keyword=%23ID%3D"&amp;J612,"OPAC")</f>
        <v>OPAC</v>
      </c>
    </row>
    <row r="613" spans="2:12" ht="37.5">
      <c r="B613" s="1" t="s">
        <v>5</v>
      </c>
      <c r="C613" s="4" t="s">
        <v>652</v>
      </c>
      <c r="D613" s="4" t="s">
        <v>116</v>
      </c>
      <c r="E613" s="4" t="s">
        <v>32</v>
      </c>
      <c r="F613" s="4" t="s">
        <v>582</v>
      </c>
      <c r="G613" s="5" t="s">
        <v>121</v>
      </c>
      <c r="H613" s="18" t="s">
        <v>880</v>
      </c>
      <c r="J613">
        <v>801904</v>
      </c>
      <c r="L613" s="17" t="str">
        <f>HYPERLINK("http://klibs1.kj.yamagata-u.ac.jp/mylimedio/search/search.do?keyword=%23ID%3D"&amp;J613,"OPAC")</f>
        <v>OPAC</v>
      </c>
    </row>
    <row r="614" spans="2:8" ht="18.75">
      <c r="B614" s="1" t="s">
        <v>5</v>
      </c>
      <c r="C614" s="4" t="s">
        <v>652</v>
      </c>
      <c r="D614" s="4" t="s">
        <v>122</v>
      </c>
      <c r="E614" s="4" t="s">
        <v>32</v>
      </c>
      <c r="F614" s="4" t="s">
        <v>582</v>
      </c>
      <c r="G614" s="4" t="s">
        <v>123</v>
      </c>
      <c r="H614" s="18" t="s">
        <v>881</v>
      </c>
    </row>
    <row r="615" spans="2:12" ht="18.75">
      <c r="B615" s="1" t="s">
        <v>5</v>
      </c>
      <c r="C615" s="4" t="s">
        <v>652</v>
      </c>
      <c r="D615" s="4" t="s">
        <v>122</v>
      </c>
      <c r="E615" s="4" t="s">
        <v>32</v>
      </c>
      <c r="F615" s="4" t="s">
        <v>582</v>
      </c>
      <c r="G615" s="5" t="s">
        <v>124</v>
      </c>
      <c r="H615" s="18" t="s">
        <v>880</v>
      </c>
      <c r="J615">
        <v>879108</v>
      </c>
      <c r="L615" s="17" t="str">
        <f>HYPERLINK("http://klibs1.kj.yamagata-u.ac.jp/mylimedio/search/search.do?keyword=%23ID%3D"&amp;J615,"OPAC")</f>
        <v>OPAC</v>
      </c>
    </row>
    <row r="616" spans="2:12" ht="37.5">
      <c r="B616" s="1" t="s">
        <v>5</v>
      </c>
      <c r="C616" s="4" t="s">
        <v>644</v>
      </c>
      <c r="D616" s="4" t="s">
        <v>125</v>
      </c>
      <c r="E616" s="4" t="s">
        <v>32</v>
      </c>
      <c r="F616" s="4" t="s">
        <v>582</v>
      </c>
      <c r="G616" s="4" t="s">
        <v>126</v>
      </c>
      <c r="H616" s="18" t="s">
        <v>880</v>
      </c>
      <c r="J616">
        <v>868967</v>
      </c>
      <c r="L616" s="17" t="str">
        <f>HYPERLINK("http://klibs1.kj.yamagata-u.ac.jp/mylimedio/search/search.do?keyword=%23ID%3D"&amp;J616,"OPAC")</f>
        <v>OPAC</v>
      </c>
    </row>
    <row r="617" spans="2:12" ht="37.5">
      <c r="B617" s="1" t="s">
        <v>5</v>
      </c>
      <c r="C617" s="4" t="s">
        <v>644</v>
      </c>
      <c r="D617" s="4" t="s">
        <v>125</v>
      </c>
      <c r="E617" s="4" t="s">
        <v>32</v>
      </c>
      <c r="F617" s="4" t="s">
        <v>582</v>
      </c>
      <c r="G617" s="5" t="s">
        <v>80</v>
      </c>
      <c r="H617" s="18" t="s">
        <v>880</v>
      </c>
      <c r="J617">
        <v>778949</v>
      </c>
      <c r="L617" s="17" t="str">
        <f>HYPERLINK("http://klibs1.kj.yamagata-u.ac.jp/mylimedio/search/search.do?keyword=%23ID%3D"&amp;J617,"OPAC")</f>
        <v>OPAC</v>
      </c>
    </row>
    <row r="618" spans="2:12" ht="37.5">
      <c r="B618" s="1" t="s">
        <v>5</v>
      </c>
      <c r="C618" s="4" t="s">
        <v>644</v>
      </c>
      <c r="D618" s="4" t="s">
        <v>125</v>
      </c>
      <c r="E618" s="4" t="s">
        <v>32</v>
      </c>
      <c r="F618" s="4" t="s">
        <v>582</v>
      </c>
      <c r="G618" s="5" t="s">
        <v>81</v>
      </c>
      <c r="H618" s="18" t="s">
        <v>880</v>
      </c>
      <c r="J618">
        <v>801899</v>
      </c>
      <c r="L618" s="17" t="str">
        <f>HYPERLINK("http://klibs1.kj.yamagata-u.ac.jp/mylimedio/search/search.do?keyword=%23ID%3D"&amp;J618,"OPAC")</f>
        <v>OPAC</v>
      </c>
    </row>
    <row r="619" spans="2:12" ht="37.5">
      <c r="B619" s="1" t="s">
        <v>5</v>
      </c>
      <c r="C619" s="4" t="s">
        <v>129</v>
      </c>
      <c r="D619" s="4" t="s">
        <v>131</v>
      </c>
      <c r="E619" s="4" t="s">
        <v>8</v>
      </c>
      <c r="F619" s="4" t="s">
        <v>582</v>
      </c>
      <c r="G619" s="4" t="s">
        <v>132</v>
      </c>
      <c r="H619" s="18" t="s">
        <v>880</v>
      </c>
      <c r="J619">
        <v>862090</v>
      </c>
      <c r="L619" s="17" t="str">
        <f>HYPERLINK("http://klibs1.kj.yamagata-u.ac.jp/mylimedio/search/search.do?keyword=%23ID%3D"&amp;J619,"OPAC")</f>
        <v>OPAC</v>
      </c>
    </row>
    <row r="620" spans="2:8" ht="37.5">
      <c r="B620" s="1" t="s">
        <v>5</v>
      </c>
      <c r="C620" s="4" t="s">
        <v>129</v>
      </c>
      <c r="D620" s="4" t="s">
        <v>19</v>
      </c>
      <c r="E620" s="4" t="s">
        <v>8</v>
      </c>
      <c r="F620" s="4" t="s">
        <v>582</v>
      </c>
      <c r="G620" s="4" t="s">
        <v>20</v>
      </c>
      <c r="H620" s="18" t="s">
        <v>881</v>
      </c>
    </row>
    <row r="621" spans="2:12" ht="56.25">
      <c r="B621" s="1" t="s">
        <v>5</v>
      </c>
      <c r="C621" s="4" t="s">
        <v>129</v>
      </c>
      <c r="D621" s="4" t="s">
        <v>26</v>
      </c>
      <c r="E621" s="4" t="s">
        <v>8</v>
      </c>
      <c r="F621" s="4" t="s">
        <v>582</v>
      </c>
      <c r="G621" s="4" t="s">
        <v>130</v>
      </c>
      <c r="H621" s="18" t="s">
        <v>880</v>
      </c>
      <c r="J621">
        <v>848561</v>
      </c>
      <c r="L621" s="17" t="str">
        <f>HYPERLINK("http://klibs1.kj.yamagata-u.ac.jp/mylimedio/search/search.do?keyword=%23ID%3D"&amp;J621,"OPAC")</f>
        <v>OPAC</v>
      </c>
    </row>
    <row r="622" spans="2:12" ht="37.5">
      <c r="B622" s="1" t="s">
        <v>5</v>
      </c>
      <c r="C622" s="4" t="s">
        <v>129</v>
      </c>
      <c r="D622" s="4" t="s">
        <v>139</v>
      </c>
      <c r="E622" s="4" t="s">
        <v>8</v>
      </c>
      <c r="F622" s="4" t="s">
        <v>582</v>
      </c>
      <c r="G622" s="4" t="s">
        <v>140</v>
      </c>
      <c r="H622" s="18" t="s">
        <v>880</v>
      </c>
      <c r="J622">
        <v>868983</v>
      </c>
      <c r="L622" s="17" t="str">
        <f>HYPERLINK("http://klibs1.kj.yamagata-u.ac.jp/mylimedio/search/search.do?keyword=%23ID%3D"&amp;J622,"OPAC")</f>
        <v>OPAC</v>
      </c>
    </row>
    <row r="623" spans="2:8" ht="56.25">
      <c r="B623" s="1" t="s">
        <v>5</v>
      </c>
      <c r="C623" s="4" t="s">
        <v>129</v>
      </c>
      <c r="D623" s="4" t="s">
        <v>58</v>
      </c>
      <c r="E623" s="4" t="s">
        <v>8</v>
      </c>
      <c r="F623" s="4" t="s">
        <v>582</v>
      </c>
      <c r="G623" s="4" t="s">
        <v>59</v>
      </c>
      <c r="H623" s="18" t="s">
        <v>881</v>
      </c>
    </row>
    <row r="624" spans="2:12" ht="37.5">
      <c r="B624" s="1" t="s">
        <v>5</v>
      </c>
      <c r="C624" s="4" t="s">
        <v>129</v>
      </c>
      <c r="D624" s="4" t="s">
        <v>137</v>
      </c>
      <c r="E624" s="4" t="s">
        <v>8</v>
      </c>
      <c r="F624" s="4" t="s">
        <v>582</v>
      </c>
      <c r="G624" s="4" t="s">
        <v>655</v>
      </c>
      <c r="H624" s="18" t="s">
        <v>880</v>
      </c>
      <c r="J624">
        <v>867985</v>
      </c>
      <c r="K624">
        <v>7</v>
      </c>
      <c r="L624" s="17" t="str">
        <f>HYPERLINK("http://klibs1.kj.yamagata-u.ac.jp/mylimedio/search/search.do?keyword=%23ID%3D"&amp;J624,"工学部図書館に所蔵あり")</f>
        <v>工学部図書館に所蔵あり</v>
      </c>
    </row>
    <row r="625" spans="2:8" ht="37.5">
      <c r="B625" s="1" t="s">
        <v>5</v>
      </c>
      <c r="C625" s="4" t="s">
        <v>129</v>
      </c>
      <c r="D625" s="4" t="s">
        <v>172</v>
      </c>
      <c r="E625" s="4" t="s">
        <v>8</v>
      </c>
      <c r="F625" s="4" t="s">
        <v>582</v>
      </c>
      <c r="G625" s="4" t="s">
        <v>282</v>
      </c>
      <c r="H625" s="18" t="s">
        <v>881</v>
      </c>
    </row>
    <row r="626" spans="2:8" ht="37.5">
      <c r="B626" s="1" t="s">
        <v>5</v>
      </c>
      <c r="C626" s="4" t="s">
        <v>129</v>
      </c>
      <c r="D626" s="4" t="s">
        <v>133</v>
      </c>
      <c r="E626" s="4" t="s">
        <v>8</v>
      </c>
      <c r="F626" s="4" t="s">
        <v>582</v>
      </c>
      <c r="G626" s="4" t="s">
        <v>656</v>
      </c>
      <c r="H626" s="18" t="s">
        <v>881</v>
      </c>
    </row>
    <row r="627" spans="2:8" ht="37.5">
      <c r="B627" s="1" t="s">
        <v>5</v>
      </c>
      <c r="C627" s="4" t="s">
        <v>129</v>
      </c>
      <c r="D627" s="4" t="s">
        <v>19</v>
      </c>
      <c r="E627" s="4" t="s">
        <v>8</v>
      </c>
      <c r="F627" s="4" t="s">
        <v>582</v>
      </c>
      <c r="G627" s="4" t="s">
        <v>20</v>
      </c>
      <c r="H627" s="18" t="s">
        <v>881</v>
      </c>
    </row>
    <row r="628" spans="2:12" ht="56.25">
      <c r="B628" s="1" t="s">
        <v>5</v>
      </c>
      <c r="C628" s="4" t="s">
        <v>129</v>
      </c>
      <c r="D628" s="4" t="s">
        <v>26</v>
      </c>
      <c r="E628" s="4" t="s">
        <v>8</v>
      </c>
      <c r="F628" s="4" t="s">
        <v>582</v>
      </c>
      <c r="G628" s="4" t="s">
        <v>130</v>
      </c>
      <c r="H628" s="18" t="s">
        <v>880</v>
      </c>
      <c r="J628">
        <v>848561</v>
      </c>
      <c r="L628" s="17" t="str">
        <f>HYPERLINK("http://klibs1.kj.yamagata-u.ac.jp/mylimedio/search/search.do?keyword=%23ID%3D"&amp;J628,"OPAC")</f>
        <v>OPAC</v>
      </c>
    </row>
    <row r="629" spans="2:12" ht="37.5">
      <c r="B629" s="1" t="s">
        <v>5</v>
      </c>
      <c r="C629" s="4" t="s">
        <v>129</v>
      </c>
      <c r="D629" s="4" t="s">
        <v>133</v>
      </c>
      <c r="E629" s="4" t="s">
        <v>8</v>
      </c>
      <c r="F629" s="4" t="s">
        <v>582</v>
      </c>
      <c r="G629" s="4" t="s">
        <v>657</v>
      </c>
      <c r="H629" s="18" t="s">
        <v>880</v>
      </c>
      <c r="J629">
        <v>878873</v>
      </c>
      <c r="L629" s="17" t="str">
        <f>HYPERLINK("http://klibs1.kj.yamagata-u.ac.jp/mylimedio/search/search.do?keyword=%23ID%3D"&amp;J629,"OPAC")</f>
        <v>OPAC</v>
      </c>
    </row>
    <row r="630" spans="2:8" ht="37.5">
      <c r="B630" s="1" t="s">
        <v>5</v>
      </c>
      <c r="C630" s="4" t="s">
        <v>129</v>
      </c>
      <c r="D630" s="4" t="s">
        <v>137</v>
      </c>
      <c r="E630" s="4" t="s">
        <v>8</v>
      </c>
      <c r="F630" s="4" t="s">
        <v>582</v>
      </c>
      <c r="G630" s="4" t="s">
        <v>142</v>
      </c>
      <c r="H630" s="18" t="s">
        <v>881</v>
      </c>
    </row>
    <row r="631" spans="2:12" ht="37.5">
      <c r="B631" s="1" t="s">
        <v>5</v>
      </c>
      <c r="C631" s="4" t="s">
        <v>129</v>
      </c>
      <c r="D631" s="4" t="s">
        <v>139</v>
      </c>
      <c r="E631" s="4" t="s">
        <v>8</v>
      </c>
      <c r="F631" s="4" t="s">
        <v>582</v>
      </c>
      <c r="G631" s="4" t="s">
        <v>140</v>
      </c>
      <c r="H631" s="18" t="s">
        <v>880</v>
      </c>
      <c r="J631">
        <v>868983</v>
      </c>
      <c r="L631" s="17" t="str">
        <f>HYPERLINK("http://klibs1.kj.yamagata-u.ac.jp/mylimedio/search/search.do?keyword=%23ID%3D"&amp;J631,"OPAC")</f>
        <v>OPAC</v>
      </c>
    </row>
    <row r="632" spans="2:8" ht="37.5">
      <c r="B632" s="1" t="s">
        <v>5</v>
      </c>
      <c r="C632" s="4" t="s">
        <v>652</v>
      </c>
      <c r="D632" s="4" t="s">
        <v>146</v>
      </c>
      <c r="E632" s="4" t="s">
        <v>32</v>
      </c>
      <c r="F632" s="4" t="s">
        <v>582</v>
      </c>
      <c r="G632" s="4" t="s">
        <v>147</v>
      </c>
      <c r="H632" s="18" t="s">
        <v>881</v>
      </c>
    </row>
    <row r="633" spans="2:12" ht="37.5">
      <c r="B633" s="1" t="s">
        <v>5</v>
      </c>
      <c r="C633" s="4" t="s">
        <v>652</v>
      </c>
      <c r="D633" s="4" t="s">
        <v>146</v>
      </c>
      <c r="E633" s="4" t="s">
        <v>32</v>
      </c>
      <c r="F633" s="4" t="s">
        <v>582</v>
      </c>
      <c r="G633" s="5" t="s">
        <v>148</v>
      </c>
      <c r="H633" s="18" t="s">
        <v>880</v>
      </c>
      <c r="J633">
        <v>879108</v>
      </c>
      <c r="L633" s="17" t="str">
        <f>HYPERLINK("http://klibs1.kj.yamagata-u.ac.jp/mylimedio/search/search.do?keyword=%23ID%3D"&amp;J633,"OPAC")</f>
        <v>OPAC</v>
      </c>
    </row>
    <row r="634" spans="2:8" ht="37.5">
      <c r="B634" s="1" t="s">
        <v>5</v>
      </c>
      <c r="C634" s="4" t="s">
        <v>652</v>
      </c>
      <c r="D634" s="4" t="s">
        <v>149</v>
      </c>
      <c r="E634" s="4" t="s">
        <v>32</v>
      </c>
      <c r="F634" s="4" t="s">
        <v>582</v>
      </c>
      <c r="G634" s="4" t="s">
        <v>150</v>
      </c>
      <c r="H634" s="18" t="s">
        <v>881</v>
      </c>
    </row>
    <row r="635" spans="2:12" ht="37.5">
      <c r="B635" s="1" t="s">
        <v>5</v>
      </c>
      <c r="C635" s="4" t="s">
        <v>652</v>
      </c>
      <c r="D635" s="4" t="s">
        <v>149</v>
      </c>
      <c r="E635" s="4" t="s">
        <v>32</v>
      </c>
      <c r="F635" s="4" t="s">
        <v>582</v>
      </c>
      <c r="G635" s="5" t="s">
        <v>124</v>
      </c>
      <c r="H635" s="18" t="s">
        <v>880</v>
      </c>
      <c r="J635">
        <v>879108</v>
      </c>
      <c r="L635" s="17" t="str">
        <f aca="true" t="shared" si="22" ref="L635:L649">HYPERLINK("http://klibs1.kj.yamagata-u.ac.jp/mylimedio/search/search.do?keyword=%23ID%3D"&amp;J635,"OPAC")</f>
        <v>OPAC</v>
      </c>
    </row>
    <row r="636" spans="2:12" ht="37.5">
      <c r="B636" s="1" t="s">
        <v>5</v>
      </c>
      <c r="C636" s="4" t="s">
        <v>644</v>
      </c>
      <c r="D636" s="4" t="s">
        <v>151</v>
      </c>
      <c r="E636" s="4" t="s">
        <v>32</v>
      </c>
      <c r="F636" s="4" t="s">
        <v>582</v>
      </c>
      <c r="G636" s="4" t="s">
        <v>152</v>
      </c>
      <c r="H636" s="18" t="s">
        <v>880</v>
      </c>
      <c r="J636">
        <v>862562</v>
      </c>
      <c r="L636" s="17" t="str">
        <f t="shared" si="22"/>
        <v>OPAC</v>
      </c>
    </row>
    <row r="637" spans="2:12" ht="37.5">
      <c r="B637" s="1" t="s">
        <v>5</v>
      </c>
      <c r="C637" s="4" t="s">
        <v>644</v>
      </c>
      <c r="D637" s="4" t="s">
        <v>151</v>
      </c>
      <c r="E637" s="4" t="s">
        <v>32</v>
      </c>
      <c r="F637" s="4" t="s">
        <v>582</v>
      </c>
      <c r="G637" s="5" t="s">
        <v>80</v>
      </c>
      <c r="H637" s="18" t="s">
        <v>880</v>
      </c>
      <c r="J637">
        <v>778949</v>
      </c>
      <c r="L637" s="17" t="str">
        <f t="shared" si="22"/>
        <v>OPAC</v>
      </c>
    </row>
    <row r="638" spans="2:12" ht="37.5">
      <c r="B638" s="1" t="s">
        <v>5</v>
      </c>
      <c r="C638" s="4" t="s">
        <v>644</v>
      </c>
      <c r="D638" s="4" t="s">
        <v>151</v>
      </c>
      <c r="E638" s="4" t="s">
        <v>32</v>
      </c>
      <c r="F638" s="4" t="s">
        <v>582</v>
      </c>
      <c r="G638" s="5" t="s">
        <v>81</v>
      </c>
      <c r="H638" s="18" t="s">
        <v>880</v>
      </c>
      <c r="J638">
        <v>801899</v>
      </c>
      <c r="L638" s="17" t="str">
        <f t="shared" si="22"/>
        <v>OPAC</v>
      </c>
    </row>
    <row r="639" spans="2:12" ht="37.5">
      <c r="B639" s="1" t="s">
        <v>5</v>
      </c>
      <c r="C639" s="4" t="s">
        <v>646</v>
      </c>
      <c r="D639" s="4" t="s">
        <v>153</v>
      </c>
      <c r="E639" s="4" t="s">
        <v>32</v>
      </c>
      <c r="F639" s="4" t="s">
        <v>582</v>
      </c>
      <c r="G639" s="4" t="s">
        <v>154</v>
      </c>
      <c r="H639" s="18" t="s">
        <v>880</v>
      </c>
      <c r="J639">
        <v>656833</v>
      </c>
      <c r="L639" s="17" t="str">
        <f t="shared" si="22"/>
        <v>OPAC</v>
      </c>
    </row>
    <row r="640" spans="2:12" ht="37.5">
      <c r="B640" s="1" t="s">
        <v>5</v>
      </c>
      <c r="C640" s="4" t="s">
        <v>646</v>
      </c>
      <c r="D640" s="4" t="s">
        <v>153</v>
      </c>
      <c r="E640" s="4" t="s">
        <v>32</v>
      </c>
      <c r="F640" s="4" t="s">
        <v>582</v>
      </c>
      <c r="G640" s="5" t="s">
        <v>155</v>
      </c>
      <c r="H640" s="18" t="s">
        <v>880</v>
      </c>
      <c r="J640">
        <v>501127</v>
      </c>
      <c r="L640" s="17" t="str">
        <f t="shared" si="22"/>
        <v>OPAC</v>
      </c>
    </row>
    <row r="641" spans="2:12" ht="37.5">
      <c r="B641" s="1" t="s">
        <v>5</v>
      </c>
      <c r="C641" s="4" t="s">
        <v>647</v>
      </c>
      <c r="D641" s="4" t="s">
        <v>92</v>
      </c>
      <c r="E641" s="4" t="s">
        <v>32</v>
      </c>
      <c r="F641" s="4" t="s">
        <v>582</v>
      </c>
      <c r="G641" s="4" t="s">
        <v>93</v>
      </c>
      <c r="H641" s="18" t="s">
        <v>880</v>
      </c>
      <c r="J641">
        <v>879155</v>
      </c>
      <c r="L641" s="17" t="str">
        <f t="shared" si="22"/>
        <v>OPAC</v>
      </c>
    </row>
    <row r="642" spans="2:12" ht="37.5">
      <c r="B642" s="1" t="s">
        <v>5</v>
      </c>
      <c r="C642" s="4" t="s">
        <v>647</v>
      </c>
      <c r="D642" s="4" t="s">
        <v>92</v>
      </c>
      <c r="E642" s="4" t="s">
        <v>32</v>
      </c>
      <c r="F642" s="4" t="s">
        <v>582</v>
      </c>
      <c r="G642" s="5" t="s">
        <v>94</v>
      </c>
      <c r="H642" s="18" t="s">
        <v>880</v>
      </c>
      <c r="J642">
        <v>276088</v>
      </c>
      <c r="L642" s="17" t="str">
        <f t="shared" si="22"/>
        <v>OPAC</v>
      </c>
    </row>
    <row r="643" spans="2:12" ht="37.5">
      <c r="B643" s="1" t="s">
        <v>5</v>
      </c>
      <c r="C643" s="4" t="s">
        <v>647</v>
      </c>
      <c r="D643" s="4" t="s">
        <v>92</v>
      </c>
      <c r="E643" s="4" t="s">
        <v>32</v>
      </c>
      <c r="F643" s="4" t="s">
        <v>582</v>
      </c>
      <c r="G643" s="5" t="s">
        <v>95</v>
      </c>
      <c r="H643" s="18" t="s">
        <v>880</v>
      </c>
      <c r="J643">
        <v>849786</v>
      </c>
      <c r="L643" s="17" t="str">
        <f t="shared" si="22"/>
        <v>OPAC</v>
      </c>
    </row>
    <row r="644" spans="2:12" ht="37.5">
      <c r="B644" s="1" t="s">
        <v>5</v>
      </c>
      <c r="C644" s="4" t="s">
        <v>647</v>
      </c>
      <c r="D644" s="4" t="s">
        <v>100</v>
      </c>
      <c r="E644" s="4" t="s">
        <v>32</v>
      </c>
      <c r="F644" s="4" t="s">
        <v>582</v>
      </c>
      <c r="G644" s="4" t="s">
        <v>101</v>
      </c>
      <c r="H644" s="18" t="s">
        <v>880</v>
      </c>
      <c r="J644">
        <v>879155</v>
      </c>
      <c r="L644" s="17" t="str">
        <f t="shared" si="22"/>
        <v>OPAC</v>
      </c>
    </row>
    <row r="645" spans="2:12" ht="37.5">
      <c r="B645" s="1" t="s">
        <v>5</v>
      </c>
      <c r="C645" s="4" t="s">
        <v>647</v>
      </c>
      <c r="D645" s="4" t="s">
        <v>100</v>
      </c>
      <c r="E645" s="4" t="s">
        <v>32</v>
      </c>
      <c r="F645" s="4" t="s">
        <v>582</v>
      </c>
      <c r="G645" s="5" t="s">
        <v>649</v>
      </c>
      <c r="H645" s="18" t="s">
        <v>880</v>
      </c>
      <c r="J645">
        <v>750790</v>
      </c>
      <c r="L645" s="17" t="str">
        <f t="shared" si="22"/>
        <v>OPAC</v>
      </c>
    </row>
    <row r="646" spans="2:12" ht="37.5">
      <c r="B646" s="1" t="s">
        <v>5</v>
      </c>
      <c r="C646" s="4" t="s">
        <v>647</v>
      </c>
      <c r="D646" s="4" t="s">
        <v>100</v>
      </c>
      <c r="E646" s="4" t="s">
        <v>32</v>
      </c>
      <c r="F646" s="4" t="s">
        <v>582</v>
      </c>
      <c r="G646" s="5" t="s">
        <v>650</v>
      </c>
      <c r="H646" s="18" t="s">
        <v>880</v>
      </c>
      <c r="J646">
        <v>766307</v>
      </c>
      <c r="L646" s="17" t="str">
        <f t="shared" si="22"/>
        <v>OPAC</v>
      </c>
    </row>
    <row r="647" spans="2:12" ht="37.5">
      <c r="B647" s="1" t="s">
        <v>5</v>
      </c>
      <c r="C647" s="4" t="s">
        <v>647</v>
      </c>
      <c r="D647" s="4" t="s">
        <v>156</v>
      </c>
      <c r="E647" s="4" t="s">
        <v>32</v>
      </c>
      <c r="F647" s="4" t="s">
        <v>582</v>
      </c>
      <c r="G647" s="4" t="s">
        <v>99</v>
      </c>
      <c r="H647" s="18" t="s">
        <v>880</v>
      </c>
      <c r="J647">
        <v>879155</v>
      </c>
      <c r="L647" s="17" t="str">
        <f t="shared" si="22"/>
        <v>OPAC</v>
      </c>
    </row>
    <row r="648" spans="2:12" ht="37.5">
      <c r="B648" s="1" t="s">
        <v>5</v>
      </c>
      <c r="C648" s="4" t="s">
        <v>647</v>
      </c>
      <c r="D648" s="4" t="s">
        <v>658</v>
      </c>
      <c r="E648" s="4" t="s">
        <v>32</v>
      </c>
      <c r="F648" s="4" t="s">
        <v>582</v>
      </c>
      <c r="G648" s="4" t="s">
        <v>97</v>
      </c>
      <c r="H648" s="18" t="s">
        <v>880</v>
      </c>
      <c r="J648">
        <v>879155</v>
      </c>
      <c r="L648" s="17" t="str">
        <f t="shared" si="22"/>
        <v>OPAC</v>
      </c>
    </row>
    <row r="649" spans="2:12" ht="37.5">
      <c r="B649" s="1" t="s">
        <v>5</v>
      </c>
      <c r="C649" s="4" t="s">
        <v>651</v>
      </c>
      <c r="D649" s="4" t="s">
        <v>106</v>
      </c>
      <c r="E649" s="4" t="s">
        <v>32</v>
      </c>
      <c r="F649" s="4" t="s">
        <v>582</v>
      </c>
      <c r="G649" s="4" t="s">
        <v>107</v>
      </c>
      <c r="H649" s="18" t="s">
        <v>880</v>
      </c>
      <c r="J649">
        <v>873836</v>
      </c>
      <c r="L649" s="17" t="str">
        <f t="shared" si="22"/>
        <v>OPAC</v>
      </c>
    </row>
    <row r="650" spans="2:8" ht="37.5">
      <c r="B650" s="1" t="s">
        <v>5</v>
      </c>
      <c r="C650" s="4" t="s">
        <v>651</v>
      </c>
      <c r="D650" s="4" t="s">
        <v>106</v>
      </c>
      <c r="E650" s="4" t="s">
        <v>32</v>
      </c>
      <c r="F650" s="4" t="s">
        <v>582</v>
      </c>
      <c r="G650" s="5" t="s">
        <v>108</v>
      </c>
      <c r="H650" s="18" t="s">
        <v>881</v>
      </c>
    </row>
    <row r="651" spans="2:12" ht="18.75">
      <c r="B651" s="1" t="s">
        <v>5</v>
      </c>
      <c r="C651" s="4" t="s">
        <v>652</v>
      </c>
      <c r="D651" s="4" t="s">
        <v>158</v>
      </c>
      <c r="E651" s="4" t="s">
        <v>32</v>
      </c>
      <c r="F651" s="4" t="s">
        <v>582</v>
      </c>
      <c r="G651" s="4" t="s">
        <v>659</v>
      </c>
      <c r="H651" s="18" t="s">
        <v>880</v>
      </c>
      <c r="J651">
        <v>883141</v>
      </c>
      <c r="K651">
        <v>7</v>
      </c>
      <c r="L651" s="17" t="str">
        <f>HYPERLINK("http://klibs1.kj.yamagata-u.ac.jp/mylimedio/search/search.do?keyword=%23ID%3D"&amp;J651,"工学部図書館に所蔵あり")</f>
        <v>工学部図書館に所蔵あり</v>
      </c>
    </row>
    <row r="652" spans="2:12" ht="18.75">
      <c r="B652" s="1" t="s">
        <v>5</v>
      </c>
      <c r="C652" s="4" t="s">
        <v>652</v>
      </c>
      <c r="D652" s="4" t="s">
        <v>158</v>
      </c>
      <c r="E652" s="4" t="s">
        <v>32</v>
      </c>
      <c r="F652" s="4" t="s">
        <v>582</v>
      </c>
      <c r="G652" s="5" t="s">
        <v>148</v>
      </c>
      <c r="H652" s="18" t="s">
        <v>880</v>
      </c>
      <c r="J652">
        <v>879108</v>
      </c>
      <c r="L652" s="17" t="str">
        <f>HYPERLINK("http://klibs1.kj.yamagata-u.ac.jp/mylimedio/search/search.do?keyword=%23ID%3D"&amp;J652,"OPAC")</f>
        <v>OPAC</v>
      </c>
    </row>
    <row r="653" spans="2:12" ht="37.5">
      <c r="B653" s="1" t="s">
        <v>5</v>
      </c>
      <c r="C653" s="4" t="s">
        <v>652</v>
      </c>
      <c r="D653" s="4" t="s">
        <v>160</v>
      </c>
      <c r="E653" s="4" t="s">
        <v>32</v>
      </c>
      <c r="F653" s="4" t="s">
        <v>582</v>
      </c>
      <c r="G653" s="4" t="s">
        <v>161</v>
      </c>
      <c r="H653" s="18" t="s">
        <v>880</v>
      </c>
      <c r="J653">
        <v>883141</v>
      </c>
      <c r="K653">
        <v>7</v>
      </c>
      <c r="L653" s="17" t="str">
        <f>HYPERLINK("http://klibs1.kj.yamagata-u.ac.jp/mylimedio/search/search.do?keyword=%23ID%3D"&amp;J653,"工学部図書館に所蔵あり")</f>
        <v>工学部図書館に所蔵あり</v>
      </c>
    </row>
    <row r="654" spans="2:12" ht="37.5">
      <c r="B654" s="1" t="s">
        <v>5</v>
      </c>
      <c r="C654" s="4" t="s">
        <v>652</v>
      </c>
      <c r="D654" s="4" t="s">
        <v>160</v>
      </c>
      <c r="E654" s="4" t="s">
        <v>32</v>
      </c>
      <c r="F654" s="4" t="s">
        <v>582</v>
      </c>
      <c r="G654" s="5" t="s">
        <v>124</v>
      </c>
      <c r="H654" s="18" t="s">
        <v>880</v>
      </c>
      <c r="J654">
        <v>879108</v>
      </c>
      <c r="L654" s="17" t="str">
        <f>HYPERLINK("http://klibs1.kj.yamagata-u.ac.jp/mylimedio/search/search.do?keyword=%23ID%3D"&amp;J654,"OPAC")</f>
        <v>OPAC</v>
      </c>
    </row>
    <row r="655" spans="2:12" ht="37.5">
      <c r="B655" s="1" t="s">
        <v>5</v>
      </c>
      <c r="C655" s="4" t="s">
        <v>652</v>
      </c>
      <c r="D655" s="4" t="s">
        <v>162</v>
      </c>
      <c r="E655" s="4" t="s">
        <v>32</v>
      </c>
      <c r="F655" s="4" t="s">
        <v>582</v>
      </c>
      <c r="G655" s="4" t="s">
        <v>67</v>
      </c>
      <c r="H655" s="18" t="s">
        <v>880</v>
      </c>
      <c r="J655">
        <v>883141</v>
      </c>
      <c r="K655">
        <v>7</v>
      </c>
      <c r="L655" s="17" t="str">
        <f>HYPERLINK("http://klibs1.kj.yamagata-u.ac.jp/mylimedio/search/search.do?keyword=%23ID%3D"&amp;J655,"工学部図書館に所蔵あり")</f>
        <v>工学部図書館に所蔵あり</v>
      </c>
    </row>
    <row r="656" spans="2:12" ht="37.5">
      <c r="B656" s="1" t="s">
        <v>5</v>
      </c>
      <c r="C656" s="4" t="s">
        <v>652</v>
      </c>
      <c r="D656" s="4" t="s">
        <v>162</v>
      </c>
      <c r="E656" s="4" t="s">
        <v>32</v>
      </c>
      <c r="F656" s="4" t="s">
        <v>582</v>
      </c>
      <c r="G656" s="5" t="s">
        <v>164</v>
      </c>
      <c r="H656" s="18" t="s">
        <v>880</v>
      </c>
      <c r="J656">
        <v>879108</v>
      </c>
      <c r="L656" s="17" t="str">
        <f>HYPERLINK("http://klibs1.kj.yamagata-u.ac.jp/mylimedio/search/search.do?keyword=%23ID%3D"&amp;J656,"OPAC")</f>
        <v>OPAC</v>
      </c>
    </row>
    <row r="657" spans="2:8" ht="37.5">
      <c r="B657" s="1" t="s">
        <v>5</v>
      </c>
      <c r="C657" s="4" t="s">
        <v>647</v>
      </c>
      <c r="D657" s="4" t="s">
        <v>166</v>
      </c>
      <c r="E657" s="4" t="s">
        <v>32</v>
      </c>
      <c r="F657" s="4" t="s">
        <v>582</v>
      </c>
      <c r="G657" s="4" t="s">
        <v>104</v>
      </c>
      <c r="H657" s="18" t="s">
        <v>881</v>
      </c>
    </row>
    <row r="658" spans="2:8" ht="18.75">
      <c r="B658" s="1" t="s">
        <v>5</v>
      </c>
      <c r="C658" s="4" t="s">
        <v>651</v>
      </c>
      <c r="D658" s="4" t="s">
        <v>167</v>
      </c>
      <c r="E658" s="4" t="s">
        <v>32</v>
      </c>
      <c r="F658" s="4" t="s">
        <v>582</v>
      </c>
      <c r="G658" s="4" t="s">
        <v>168</v>
      </c>
      <c r="H658" s="18" t="s">
        <v>881</v>
      </c>
    </row>
    <row r="659" spans="2:8" ht="18.75">
      <c r="B659" s="1" t="s">
        <v>5</v>
      </c>
      <c r="C659" s="4" t="s">
        <v>651</v>
      </c>
      <c r="D659" s="4" t="s">
        <v>167</v>
      </c>
      <c r="E659" s="4" t="s">
        <v>32</v>
      </c>
      <c r="F659" s="4" t="s">
        <v>582</v>
      </c>
      <c r="G659" s="5" t="s">
        <v>169</v>
      </c>
      <c r="H659" s="18" t="s">
        <v>881</v>
      </c>
    </row>
    <row r="660" spans="2:12" ht="37.5">
      <c r="B660" s="1" t="s">
        <v>5</v>
      </c>
      <c r="C660" s="4" t="s">
        <v>129</v>
      </c>
      <c r="D660" s="4" t="s">
        <v>131</v>
      </c>
      <c r="E660" s="4" t="s">
        <v>8</v>
      </c>
      <c r="F660" s="4" t="s">
        <v>582</v>
      </c>
      <c r="G660" s="4" t="s">
        <v>132</v>
      </c>
      <c r="H660" s="18" t="s">
        <v>880</v>
      </c>
      <c r="J660">
        <v>862090</v>
      </c>
      <c r="L660" s="17" t="str">
        <f>HYPERLINK("http://klibs1.kj.yamagata-u.ac.jp/mylimedio/search/search.do?keyword=%23ID%3D"&amp;J660,"OPAC")</f>
        <v>OPAC</v>
      </c>
    </row>
    <row r="661" spans="2:12" ht="56.25">
      <c r="B661" s="1" t="s">
        <v>5</v>
      </c>
      <c r="C661" s="4" t="s">
        <v>129</v>
      </c>
      <c r="D661" s="4" t="s">
        <v>26</v>
      </c>
      <c r="E661" s="4" t="s">
        <v>8</v>
      </c>
      <c r="F661" s="4" t="s">
        <v>582</v>
      </c>
      <c r="G661" s="4" t="s">
        <v>130</v>
      </c>
      <c r="H661" s="18" t="s">
        <v>880</v>
      </c>
      <c r="J661">
        <v>848561</v>
      </c>
      <c r="L661" s="17" t="str">
        <f>HYPERLINK("http://klibs1.kj.yamagata-u.ac.jp/mylimedio/search/search.do?keyword=%23ID%3D"&amp;J661,"OPAC")</f>
        <v>OPAC</v>
      </c>
    </row>
    <row r="662" spans="2:8" ht="37.5">
      <c r="B662" s="1" t="s">
        <v>5</v>
      </c>
      <c r="C662" s="4" t="s">
        <v>129</v>
      </c>
      <c r="D662" s="4" t="s">
        <v>19</v>
      </c>
      <c r="E662" s="4" t="s">
        <v>8</v>
      </c>
      <c r="F662" s="4" t="s">
        <v>582</v>
      </c>
      <c r="G662" s="4" t="s">
        <v>20</v>
      </c>
      <c r="H662" s="18" t="s">
        <v>881</v>
      </c>
    </row>
    <row r="663" spans="2:8" ht="37.5">
      <c r="B663" s="1" t="s">
        <v>5</v>
      </c>
      <c r="C663" s="4" t="s">
        <v>129</v>
      </c>
      <c r="D663" s="4" t="s">
        <v>279</v>
      </c>
      <c r="E663" s="4" t="s">
        <v>8</v>
      </c>
      <c r="F663" s="4" t="s">
        <v>582</v>
      </c>
      <c r="G663" s="4" t="s">
        <v>278</v>
      </c>
      <c r="H663" s="18" t="s">
        <v>881</v>
      </c>
    </row>
    <row r="664" spans="2:12" ht="37.5">
      <c r="B664" s="1" t="s">
        <v>5</v>
      </c>
      <c r="C664" s="4" t="s">
        <v>129</v>
      </c>
      <c r="D664" s="4" t="s">
        <v>174</v>
      </c>
      <c r="E664" s="4" t="s">
        <v>8</v>
      </c>
      <c r="F664" s="4" t="s">
        <v>582</v>
      </c>
      <c r="G664" s="4" t="s">
        <v>655</v>
      </c>
      <c r="H664" s="18" t="s">
        <v>880</v>
      </c>
      <c r="J664">
        <v>867985</v>
      </c>
      <c r="K664">
        <v>7</v>
      </c>
      <c r="L664" s="17" t="str">
        <f>HYPERLINK("http://klibs1.kj.yamagata-u.ac.jp/mylimedio/search/search.do?keyword=%23ID%3D"&amp;J664,"工学部図書館に所蔵あり")</f>
        <v>工学部図書館に所蔵あり</v>
      </c>
    </row>
    <row r="665" spans="2:12" ht="37.5">
      <c r="B665" s="1" t="s">
        <v>5</v>
      </c>
      <c r="C665" s="4" t="s">
        <v>129</v>
      </c>
      <c r="D665" s="4" t="s">
        <v>139</v>
      </c>
      <c r="E665" s="4" t="s">
        <v>8</v>
      </c>
      <c r="F665" s="4" t="s">
        <v>582</v>
      </c>
      <c r="G665" s="4" t="s">
        <v>140</v>
      </c>
      <c r="H665" s="18" t="s">
        <v>880</v>
      </c>
      <c r="J665">
        <v>868983</v>
      </c>
      <c r="L665" s="17" t="str">
        <f>HYPERLINK("http://klibs1.kj.yamagata-u.ac.jp/mylimedio/search/search.do?keyword=%23ID%3D"&amp;J665,"OPAC")</f>
        <v>OPAC</v>
      </c>
    </row>
    <row r="666" spans="2:12" ht="37.5">
      <c r="B666" s="1" t="s">
        <v>5</v>
      </c>
      <c r="C666" s="4" t="s">
        <v>646</v>
      </c>
      <c r="D666" s="4" t="s">
        <v>153</v>
      </c>
      <c r="E666" s="4" t="s">
        <v>32</v>
      </c>
      <c r="F666" s="4" t="s">
        <v>582</v>
      </c>
      <c r="G666" s="4" t="s">
        <v>154</v>
      </c>
      <c r="H666" s="18" t="s">
        <v>880</v>
      </c>
      <c r="J666">
        <v>656833</v>
      </c>
      <c r="L666" s="17" t="str">
        <f>HYPERLINK("http://klibs1.kj.yamagata-u.ac.jp/mylimedio/search/search.do?keyword=%23ID%3D"&amp;J666,"OPAC")</f>
        <v>OPAC</v>
      </c>
    </row>
    <row r="667" spans="2:12" ht="37.5">
      <c r="B667" s="1" t="s">
        <v>5</v>
      </c>
      <c r="C667" s="4" t="s">
        <v>646</v>
      </c>
      <c r="D667" s="4" t="s">
        <v>153</v>
      </c>
      <c r="E667" s="4" t="s">
        <v>32</v>
      </c>
      <c r="F667" s="4" t="s">
        <v>582</v>
      </c>
      <c r="G667" s="5" t="s">
        <v>155</v>
      </c>
      <c r="H667" s="18" t="s">
        <v>880</v>
      </c>
      <c r="J667">
        <v>501127</v>
      </c>
      <c r="L667" s="17" t="str">
        <f>HYPERLINK("http://klibs1.kj.yamagata-u.ac.jp/mylimedio/search/search.do?keyword=%23ID%3D"&amp;J667,"OPAC")</f>
        <v>OPAC</v>
      </c>
    </row>
    <row r="668" spans="2:12" ht="37.5">
      <c r="B668" s="1" t="s">
        <v>5</v>
      </c>
      <c r="C668" s="4" t="s">
        <v>652</v>
      </c>
      <c r="D668" s="4" t="s">
        <v>162</v>
      </c>
      <c r="E668" s="4" t="s">
        <v>32</v>
      </c>
      <c r="F668" s="4" t="s">
        <v>582</v>
      </c>
      <c r="G668" s="4" t="s">
        <v>67</v>
      </c>
      <c r="H668" s="18" t="s">
        <v>880</v>
      </c>
      <c r="J668">
        <v>883141</v>
      </c>
      <c r="K668">
        <v>7</v>
      </c>
      <c r="L668" s="17" t="str">
        <f>HYPERLINK("http://klibs1.kj.yamagata-u.ac.jp/mylimedio/search/search.do?keyword=%23ID%3D"&amp;J668,"工学部図書館に所蔵あり")</f>
        <v>工学部図書館に所蔵あり</v>
      </c>
    </row>
    <row r="669" spans="2:12" ht="37.5">
      <c r="B669" s="1" t="s">
        <v>5</v>
      </c>
      <c r="C669" s="4" t="s">
        <v>652</v>
      </c>
      <c r="D669" s="4" t="s">
        <v>162</v>
      </c>
      <c r="E669" s="4" t="s">
        <v>32</v>
      </c>
      <c r="F669" s="4" t="s">
        <v>582</v>
      </c>
      <c r="G669" s="5" t="s">
        <v>164</v>
      </c>
      <c r="H669" s="18" t="s">
        <v>880</v>
      </c>
      <c r="J669">
        <v>879108</v>
      </c>
      <c r="L669" s="17" t="str">
        <f>HYPERLINK("http://klibs1.kj.yamagata-u.ac.jp/mylimedio/search/search.do?keyword=%23ID%3D"&amp;J669,"OPAC")</f>
        <v>OPAC</v>
      </c>
    </row>
    <row r="670" spans="2:8" ht="37.5">
      <c r="B670" s="1" t="s">
        <v>5</v>
      </c>
      <c r="C670" s="4" t="s">
        <v>21</v>
      </c>
      <c r="D670" s="4" t="s">
        <v>19</v>
      </c>
      <c r="E670" s="4" t="s">
        <v>8</v>
      </c>
      <c r="F670" s="4" t="s">
        <v>582</v>
      </c>
      <c r="G670" s="4" t="s">
        <v>20</v>
      </c>
      <c r="H670" s="18" t="s">
        <v>881</v>
      </c>
    </row>
    <row r="671" spans="2:12" ht="56.25">
      <c r="B671" s="1" t="s">
        <v>5</v>
      </c>
      <c r="C671" s="4" t="s">
        <v>18</v>
      </c>
      <c r="D671" s="4" t="s">
        <v>26</v>
      </c>
      <c r="E671" s="4" t="s">
        <v>8</v>
      </c>
      <c r="F671" s="4" t="s">
        <v>582</v>
      </c>
      <c r="G671" s="4" t="s">
        <v>27</v>
      </c>
      <c r="H671" s="18" t="s">
        <v>880</v>
      </c>
      <c r="J671">
        <v>879123</v>
      </c>
      <c r="L671" s="17" t="str">
        <f>HYPERLINK("http://klibs1.kj.yamagata-u.ac.jp/mylimedio/search/search.do?keyword=%23ID%3D"&amp;J671,"OPAC")</f>
        <v>OPAC</v>
      </c>
    </row>
    <row r="672" spans="2:8" ht="37.5">
      <c r="B672" s="1" t="s">
        <v>5</v>
      </c>
      <c r="C672" s="4" t="s">
        <v>21</v>
      </c>
      <c r="D672" s="4" t="s">
        <v>191</v>
      </c>
      <c r="E672" s="4" t="s">
        <v>8</v>
      </c>
      <c r="F672" s="4" t="s">
        <v>582</v>
      </c>
      <c r="G672" s="4" t="s">
        <v>192</v>
      </c>
      <c r="H672" s="18" t="s">
        <v>881</v>
      </c>
    </row>
    <row r="673" spans="2:8" ht="37.5">
      <c r="B673" s="1" t="s">
        <v>5</v>
      </c>
      <c r="C673" s="4" t="s">
        <v>21</v>
      </c>
      <c r="D673" s="4" t="s">
        <v>19</v>
      </c>
      <c r="E673" s="4" t="s">
        <v>8</v>
      </c>
      <c r="F673" s="4" t="s">
        <v>582</v>
      </c>
      <c r="G673" s="4" t="s">
        <v>20</v>
      </c>
      <c r="H673" s="18" t="s">
        <v>881</v>
      </c>
    </row>
    <row r="674" spans="2:12" ht="56.25">
      <c r="B674" s="1" t="s">
        <v>5</v>
      </c>
      <c r="C674" s="4" t="s">
        <v>18</v>
      </c>
      <c r="D674" s="4" t="s">
        <v>26</v>
      </c>
      <c r="E674" s="4" t="s">
        <v>8</v>
      </c>
      <c r="F674" s="4" t="s">
        <v>582</v>
      </c>
      <c r="G674" s="4" t="s">
        <v>27</v>
      </c>
      <c r="H674" s="18" t="s">
        <v>880</v>
      </c>
      <c r="J674">
        <v>879123</v>
      </c>
      <c r="L674" s="17" t="str">
        <f>HYPERLINK("http://klibs1.kj.yamagata-u.ac.jp/mylimedio/search/search.do?keyword=%23ID%3D"&amp;J674,"OPAC")</f>
        <v>OPAC</v>
      </c>
    </row>
    <row r="675" spans="2:8" ht="37.5">
      <c r="B675" s="1" t="s">
        <v>5</v>
      </c>
      <c r="C675" s="4" t="s">
        <v>18</v>
      </c>
      <c r="D675" s="4" t="s">
        <v>37</v>
      </c>
      <c r="E675" s="4" t="s">
        <v>8</v>
      </c>
      <c r="F675" s="4" t="s">
        <v>582</v>
      </c>
      <c r="G675" s="4" t="s">
        <v>38</v>
      </c>
      <c r="H675" s="18" t="s">
        <v>881</v>
      </c>
    </row>
    <row r="676" spans="2:8" ht="37.5">
      <c r="B676" s="1" t="s">
        <v>5</v>
      </c>
      <c r="C676" s="4" t="s">
        <v>21</v>
      </c>
      <c r="D676" s="4" t="s">
        <v>39</v>
      </c>
      <c r="E676" s="4" t="s">
        <v>8</v>
      </c>
      <c r="F676" s="4" t="s">
        <v>582</v>
      </c>
      <c r="G676" s="4" t="s">
        <v>660</v>
      </c>
      <c r="H676" s="18" t="s">
        <v>881</v>
      </c>
    </row>
    <row r="677" spans="2:12" ht="37.5">
      <c r="B677" s="1" t="s">
        <v>5</v>
      </c>
      <c r="C677" s="4" t="s">
        <v>586</v>
      </c>
      <c r="D677" s="4" t="s">
        <v>187</v>
      </c>
      <c r="E677" s="4" t="s">
        <v>8</v>
      </c>
      <c r="F677" s="4" t="s">
        <v>582</v>
      </c>
      <c r="G677" s="4" t="s">
        <v>661</v>
      </c>
      <c r="H677" s="18" t="s">
        <v>880</v>
      </c>
      <c r="J677">
        <v>778953</v>
      </c>
      <c r="L677" s="17" t="str">
        <f>HYPERLINK("http://klibs1.kj.yamagata-u.ac.jp/mylimedio/search/search.do?keyword=%23ID%3D"&amp;J677,"OPAC")</f>
        <v>OPAC</v>
      </c>
    </row>
    <row r="678" spans="2:12" ht="37.5">
      <c r="B678" s="1" t="s">
        <v>5</v>
      </c>
      <c r="C678" s="4" t="s">
        <v>662</v>
      </c>
      <c r="D678" s="4" t="s">
        <v>194</v>
      </c>
      <c r="E678" s="4" t="s">
        <v>32</v>
      </c>
      <c r="F678" s="4" t="s">
        <v>582</v>
      </c>
      <c r="G678" s="4" t="s">
        <v>663</v>
      </c>
      <c r="H678" s="18" t="s">
        <v>880</v>
      </c>
      <c r="J678">
        <v>344695</v>
      </c>
      <c r="L678" s="17" t="str">
        <f>HYPERLINK("http://klibs1.kj.yamagata-u.ac.jp/mylimedio/search/search.do?keyword=%23ID%3D"&amp;J678,"OPAC")</f>
        <v>OPAC</v>
      </c>
    </row>
    <row r="679" spans="2:8" ht="56.25">
      <c r="B679" s="1" t="s">
        <v>5</v>
      </c>
      <c r="C679" s="4" t="s">
        <v>198</v>
      </c>
      <c r="D679" s="4" t="s">
        <v>162</v>
      </c>
      <c r="E679" s="4" t="s">
        <v>177</v>
      </c>
      <c r="F679" s="4" t="s">
        <v>582</v>
      </c>
      <c r="G679" s="4" t="s">
        <v>200</v>
      </c>
      <c r="H679" s="18" t="s">
        <v>881</v>
      </c>
    </row>
    <row r="680" spans="2:12" ht="18.75">
      <c r="B680" s="1" t="s">
        <v>5</v>
      </c>
      <c r="C680" s="4" t="s">
        <v>664</v>
      </c>
      <c r="D680" s="4" t="s">
        <v>13</v>
      </c>
      <c r="E680" s="4" t="s">
        <v>32</v>
      </c>
      <c r="F680" s="4" t="s">
        <v>582</v>
      </c>
      <c r="G680" s="4" t="s">
        <v>255</v>
      </c>
      <c r="H680" s="18" t="s">
        <v>880</v>
      </c>
      <c r="J680">
        <v>873996</v>
      </c>
      <c r="L680" s="17" t="str">
        <f aca="true" t="shared" si="23" ref="L680:L685">HYPERLINK("http://klibs1.kj.yamagata-u.ac.jp/mylimedio/search/search.do?keyword=%23ID%3D"&amp;J680,"OPAC")</f>
        <v>OPAC</v>
      </c>
    </row>
    <row r="681" spans="2:12" ht="18.75">
      <c r="B681" s="1" t="s">
        <v>5</v>
      </c>
      <c r="C681" s="4" t="s">
        <v>664</v>
      </c>
      <c r="D681" s="4" t="s">
        <v>13</v>
      </c>
      <c r="E681" s="4" t="s">
        <v>32</v>
      </c>
      <c r="F681" s="4" t="s">
        <v>582</v>
      </c>
      <c r="G681" s="5" t="s">
        <v>256</v>
      </c>
      <c r="H681" s="18" t="s">
        <v>880</v>
      </c>
      <c r="J681">
        <v>844909</v>
      </c>
      <c r="L681" s="17" t="str">
        <f t="shared" si="23"/>
        <v>OPAC</v>
      </c>
    </row>
    <row r="682" spans="2:12" ht="18.75">
      <c r="B682" s="1" t="s">
        <v>5</v>
      </c>
      <c r="C682" s="4" t="s">
        <v>664</v>
      </c>
      <c r="D682" s="4" t="s">
        <v>13</v>
      </c>
      <c r="E682" s="4" t="s">
        <v>32</v>
      </c>
      <c r="F682" s="4" t="s">
        <v>582</v>
      </c>
      <c r="G682" s="5" t="s">
        <v>665</v>
      </c>
      <c r="H682" s="18" t="s">
        <v>880</v>
      </c>
      <c r="J682">
        <v>883277</v>
      </c>
      <c r="L682" s="17" t="str">
        <f t="shared" si="23"/>
        <v>OPAC</v>
      </c>
    </row>
    <row r="683" spans="2:12" ht="18.75">
      <c r="B683" s="1" t="s">
        <v>5</v>
      </c>
      <c r="C683" s="4" t="s">
        <v>606</v>
      </c>
      <c r="D683" s="4" t="s">
        <v>666</v>
      </c>
      <c r="E683" s="4" t="s">
        <v>32</v>
      </c>
      <c r="F683" s="4" t="s">
        <v>582</v>
      </c>
      <c r="G683" s="4" t="s">
        <v>667</v>
      </c>
      <c r="H683" s="18" t="s">
        <v>880</v>
      </c>
      <c r="J683">
        <v>348686</v>
      </c>
      <c r="L683" s="17" t="str">
        <f t="shared" si="23"/>
        <v>OPAC</v>
      </c>
    </row>
    <row r="684" spans="2:12" ht="37.5">
      <c r="B684" s="1" t="s">
        <v>5</v>
      </c>
      <c r="C684" s="4" t="s">
        <v>668</v>
      </c>
      <c r="D684" s="4" t="s">
        <v>669</v>
      </c>
      <c r="E684" s="4" t="s">
        <v>32</v>
      </c>
      <c r="F684" s="4" t="s">
        <v>582</v>
      </c>
      <c r="G684" s="4" t="s">
        <v>670</v>
      </c>
      <c r="H684" s="18" t="s">
        <v>880</v>
      </c>
      <c r="J684">
        <v>778933</v>
      </c>
      <c r="L684" s="17" t="str">
        <f t="shared" si="23"/>
        <v>OPAC</v>
      </c>
    </row>
    <row r="685" spans="2:12" ht="18.75">
      <c r="B685" s="1" t="s">
        <v>5</v>
      </c>
      <c r="C685" s="4" t="s">
        <v>668</v>
      </c>
      <c r="D685" s="4" t="s">
        <v>669</v>
      </c>
      <c r="E685" s="4" t="s">
        <v>32</v>
      </c>
      <c r="F685" s="4" t="s">
        <v>582</v>
      </c>
      <c r="G685" s="5" t="s">
        <v>671</v>
      </c>
      <c r="H685" s="18" t="s">
        <v>880</v>
      </c>
      <c r="J685">
        <v>779587</v>
      </c>
      <c r="L685" s="17" t="str">
        <f t="shared" si="23"/>
        <v>OPAC</v>
      </c>
    </row>
    <row r="686" spans="2:12" ht="18.75">
      <c r="B686" s="1" t="s">
        <v>5</v>
      </c>
      <c r="C686" s="4" t="s">
        <v>668</v>
      </c>
      <c r="D686" s="4" t="s">
        <v>669</v>
      </c>
      <c r="E686" s="4" t="s">
        <v>32</v>
      </c>
      <c r="F686" s="4" t="s">
        <v>582</v>
      </c>
      <c r="G686" s="5" t="s">
        <v>672</v>
      </c>
      <c r="H686" s="18" t="s">
        <v>880</v>
      </c>
      <c r="J686">
        <v>124195</v>
      </c>
      <c r="K686">
        <v>7</v>
      </c>
      <c r="L686" s="17" t="str">
        <f>HYPERLINK("http://klibs1.kj.yamagata-u.ac.jp/mylimedio/search/search.do?keyword=%23ID%3D"&amp;J686,"工学部図書館に所蔵あり")</f>
        <v>工学部図書館に所蔵あり</v>
      </c>
    </row>
    <row r="687" spans="2:12" ht="37.5">
      <c r="B687" s="1" t="s">
        <v>5</v>
      </c>
      <c r="C687" s="4" t="s">
        <v>673</v>
      </c>
      <c r="D687" s="4" t="s">
        <v>546</v>
      </c>
      <c r="E687" s="4" t="s">
        <v>62</v>
      </c>
      <c r="F687" s="4" t="s">
        <v>582</v>
      </c>
      <c r="G687" s="4" t="s">
        <v>856</v>
      </c>
      <c r="H687" s="18" t="s">
        <v>880</v>
      </c>
      <c r="J687">
        <v>764771</v>
      </c>
      <c r="L687" s="17" t="str">
        <f>HYPERLINK("http://klibs1.kj.yamagata-u.ac.jp/mylimedio/search/search.do?keyword=%23ID%3D"&amp;J687,"OPAC")</f>
        <v>OPAC</v>
      </c>
    </row>
    <row r="688" spans="2:12" ht="18.75">
      <c r="B688" s="1" t="s">
        <v>5</v>
      </c>
      <c r="C688" s="4" t="s">
        <v>674</v>
      </c>
      <c r="D688" s="4" t="s">
        <v>310</v>
      </c>
      <c r="E688" s="4" t="s">
        <v>32</v>
      </c>
      <c r="F688" s="4" t="s">
        <v>582</v>
      </c>
      <c r="G688" s="4" t="s">
        <v>311</v>
      </c>
      <c r="H688" s="18" t="s">
        <v>880</v>
      </c>
      <c r="J688">
        <v>834440</v>
      </c>
      <c r="L688" s="17" t="str">
        <f>HYPERLINK("http://klibs1.kj.yamagata-u.ac.jp/mylimedio/search/search.do?keyword=%23ID%3D"&amp;J688,"OPAC")</f>
        <v>OPAC</v>
      </c>
    </row>
    <row r="689" spans="2:12" ht="18.75">
      <c r="B689" s="1" t="s">
        <v>5</v>
      </c>
      <c r="C689" s="4" t="s">
        <v>675</v>
      </c>
      <c r="D689" s="4" t="s">
        <v>676</v>
      </c>
      <c r="E689" s="4" t="s">
        <v>62</v>
      </c>
      <c r="F689" s="4" t="s">
        <v>582</v>
      </c>
      <c r="G689" s="4" t="s">
        <v>494</v>
      </c>
      <c r="H689" s="18" t="s">
        <v>880</v>
      </c>
      <c r="J689">
        <v>854563</v>
      </c>
      <c r="L689" s="17" t="str">
        <f>HYPERLINK("http://klibs1.kj.yamagata-u.ac.jp/mylimedio/search/search.do?keyword=%23ID%3D"&amp;J689,"OPAC")</f>
        <v>OPAC</v>
      </c>
    </row>
    <row r="690" spans="2:12" ht="37.5">
      <c r="B690" s="1" t="s">
        <v>5</v>
      </c>
      <c r="C690" s="4" t="s">
        <v>677</v>
      </c>
      <c r="D690" s="20" t="s">
        <v>300</v>
      </c>
      <c r="E690" s="4" t="s">
        <v>32</v>
      </c>
      <c r="F690" s="4" t="s">
        <v>582</v>
      </c>
      <c r="G690" s="4" t="s">
        <v>301</v>
      </c>
      <c r="H690" s="18" t="s">
        <v>880</v>
      </c>
      <c r="I690" t="s">
        <v>864</v>
      </c>
      <c r="L690" s="17" t="str">
        <f>HYPERLINK(I690,"OPAC")</f>
        <v>OPAC</v>
      </c>
    </row>
    <row r="691" spans="2:12" ht="37.5">
      <c r="B691" s="1" t="s">
        <v>5</v>
      </c>
      <c r="C691" s="4" t="s">
        <v>677</v>
      </c>
      <c r="D691" s="20" t="s">
        <v>300</v>
      </c>
      <c r="E691" s="4" t="s">
        <v>32</v>
      </c>
      <c r="F691" s="4" t="s">
        <v>582</v>
      </c>
      <c r="G691" s="5" t="s">
        <v>302</v>
      </c>
      <c r="H691" s="18" t="s">
        <v>880</v>
      </c>
      <c r="I691" t="s">
        <v>863</v>
      </c>
      <c r="L691" s="17" t="str">
        <f>HYPERLINK(I691,"OPAC")</f>
        <v>OPAC</v>
      </c>
    </row>
    <row r="692" spans="2:12" ht="37.5">
      <c r="B692" s="1" t="s">
        <v>5</v>
      </c>
      <c r="C692" s="4" t="s">
        <v>677</v>
      </c>
      <c r="D692" s="20" t="s">
        <v>300</v>
      </c>
      <c r="E692" s="4" t="s">
        <v>32</v>
      </c>
      <c r="F692" s="4" t="s">
        <v>582</v>
      </c>
      <c r="G692" s="5" t="s">
        <v>303</v>
      </c>
      <c r="H692" s="18" t="s">
        <v>880</v>
      </c>
      <c r="J692">
        <v>168770</v>
      </c>
      <c r="L692" s="17" t="str">
        <f>HYPERLINK("http://klibs1.kj.yamagata-u.ac.jp/mylimedio/search/search.do?keyword=%23ID%3D"&amp;J692,"OPAC")</f>
        <v>OPAC</v>
      </c>
    </row>
    <row r="693" spans="2:12" ht="18.75">
      <c r="B693" s="1" t="s">
        <v>5</v>
      </c>
      <c r="C693" s="4" t="s">
        <v>678</v>
      </c>
      <c r="D693" s="4" t="s">
        <v>229</v>
      </c>
      <c r="E693" s="4" t="s">
        <v>32</v>
      </c>
      <c r="F693" s="4" t="s">
        <v>582</v>
      </c>
      <c r="G693" s="4" t="s">
        <v>231</v>
      </c>
      <c r="H693" s="18" t="s">
        <v>880</v>
      </c>
      <c r="J693">
        <v>779573</v>
      </c>
      <c r="L693" s="17" t="str">
        <f>HYPERLINK("http://klibs1.kj.yamagata-u.ac.jp/mylimedio/search/search.do?keyword=%23ID%3D"&amp;J693,"OPAC")</f>
        <v>OPAC</v>
      </c>
    </row>
    <row r="694" spans="2:12" ht="37.5">
      <c r="B694" s="1" t="s">
        <v>5</v>
      </c>
      <c r="C694" s="4" t="s">
        <v>679</v>
      </c>
      <c r="D694" s="4" t="s">
        <v>393</v>
      </c>
      <c r="E694" s="4" t="s">
        <v>32</v>
      </c>
      <c r="F694" s="4" t="s">
        <v>582</v>
      </c>
      <c r="G694" s="4" t="s">
        <v>680</v>
      </c>
      <c r="H694" s="18" t="s">
        <v>880</v>
      </c>
      <c r="J694">
        <v>142638</v>
      </c>
      <c r="L694" s="17" t="str">
        <f>HYPERLINK("http://klibs1.kj.yamagata-u.ac.jp/mylimedio/search/search.do?keyword=%23ID%3D"&amp;J694,"OPAC")</f>
        <v>OPAC</v>
      </c>
    </row>
    <row r="695" spans="2:12" ht="37.5">
      <c r="B695" s="1" t="s">
        <v>5</v>
      </c>
      <c r="C695" s="4" t="s">
        <v>679</v>
      </c>
      <c r="D695" s="4" t="s">
        <v>393</v>
      </c>
      <c r="E695" s="4" t="s">
        <v>32</v>
      </c>
      <c r="F695" s="4" t="s">
        <v>582</v>
      </c>
      <c r="G695" s="5" t="s">
        <v>681</v>
      </c>
      <c r="H695" s="18" t="s">
        <v>880</v>
      </c>
      <c r="J695">
        <v>172787</v>
      </c>
      <c r="L695" s="17" t="str">
        <f>HYPERLINK("http://klibs1.kj.yamagata-u.ac.jp/mylimedio/search/search.do?keyword=%23ID%3D"&amp;J695,"OPAC")</f>
        <v>OPAC</v>
      </c>
    </row>
    <row r="696" spans="2:8" ht="37.5">
      <c r="B696" s="1" t="s">
        <v>5</v>
      </c>
      <c r="C696" s="4" t="s">
        <v>618</v>
      </c>
      <c r="D696" s="4" t="s">
        <v>238</v>
      </c>
      <c r="E696" s="4" t="s">
        <v>32</v>
      </c>
      <c r="F696" s="4" t="s">
        <v>582</v>
      </c>
      <c r="G696" s="4" t="s">
        <v>682</v>
      </c>
      <c r="H696" s="18" t="s">
        <v>881</v>
      </c>
    </row>
    <row r="697" spans="2:8" ht="37.5">
      <c r="B697" s="1" t="s">
        <v>5</v>
      </c>
      <c r="C697" s="4" t="s">
        <v>240</v>
      </c>
      <c r="D697" s="4" t="s">
        <v>241</v>
      </c>
      <c r="E697" s="4" t="s">
        <v>32</v>
      </c>
      <c r="F697" s="4" t="s">
        <v>582</v>
      </c>
      <c r="G697" s="4" t="s">
        <v>242</v>
      </c>
      <c r="H697" s="18" t="s">
        <v>881</v>
      </c>
    </row>
    <row r="698" spans="2:12" ht="56.25">
      <c r="B698" s="1" t="s">
        <v>5</v>
      </c>
      <c r="C698" s="4" t="s">
        <v>683</v>
      </c>
      <c r="D698" s="4" t="s">
        <v>684</v>
      </c>
      <c r="E698" s="4" t="s">
        <v>32</v>
      </c>
      <c r="F698" s="4" t="s">
        <v>582</v>
      </c>
      <c r="G698" s="4" t="s">
        <v>685</v>
      </c>
      <c r="H698" s="18" t="s">
        <v>880</v>
      </c>
      <c r="J698">
        <v>882284</v>
      </c>
      <c r="L698" s="17" t="str">
        <f aca="true" t="shared" si="24" ref="L698:L707">HYPERLINK("http://klibs1.kj.yamagata-u.ac.jp/mylimedio/search/search.do?keyword=%23ID%3D"&amp;J698,"OPAC")</f>
        <v>OPAC</v>
      </c>
    </row>
    <row r="699" spans="2:12" ht="37.5">
      <c r="B699" s="1" t="s">
        <v>5</v>
      </c>
      <c r="C699" s="4" t="s">
        <v>686</v>
      </c>
      <c r="D699" s="4" t="s">
        <v>687</v>
      </c>
      <c r="E699" s="4" t="s">
        <v>8</v>
      </c>
      <c r="F699" s="4" t="s">
        <v>582</v>
      </c>
      <c r="G699" s="4" t="s">
        <v>688</v>
      </c>
      <c r="H699" s="18" t="s">
        <v>880</v>
      </c>
      <c r="J699">
        <v>878951</v>
      </c>
      <c r="L699" s="17" t="str">
        <f t="shared" si="24"/>
        <v>OPAC</v>
      </c>
    </row>
    <row r="700" spans="2:12" ht="18.75">
      <c r="B700" s="1" t="s">
        <v>5</v>
      </c>
      <c r="C700" s="4" t="s">
        <v>357</v>
      </c>
      <c r="D700" s="4" t="s">
        <v>371</v>
      </c>
      <c r="E700" s="4" t="s">
        <v>32</v>
      </c>
      <c r="F700" s="4" t="s">
        <v>582</v>
      </c>
      <c r="G700" s="4" t="s">
        <v>372</v>
      </c>
      <c r="H700" s="18" t="s">
        <v>880</v>
      </c>
      <c r="J700">
        <v>874025</v>
      </c>
      <c r="L700" s="17" t="str">
        <f t="shared" si="24"/>
        <v>OPAC</v>
      </c>
    </row>
    <row r="701" spans="2:12" ht="18.75">
      <c r="B701" s="1" t="s">
        <v>5</v>
      </c>
      <c r="C701" s="4" t="s">
        <v>357</v>
      </c>
      <c r="D701" s="4" t="s">
        <v>371</v>
      </c>
      <c r="E701" s="4" t="s">
        <v>32</v>
      </c>
      <c r="F701" s="4" t="s">
        <v>582</v>
      </c>
      <c r="G701" s="5" t="s">
        <v>373</v>
      </c>
      <c r="H701" s="18" t="s">
        <v>880</v>
      </c>
      <c r="J701">
        <v>854457</v>
      </c>
      <c r="L701" s="17" t="str">
        <f t="shared" si="24"/>
        <v>OPAC</v>
      </c>
    </row>
    <row r="702" spans="2:12" ht="18.75">
      <c r="B702" s="1" t="s">
        <v>5</v>
      </c>
      <c r="C702" s="4" t="s">
        <v>357</v>
      </c>
      <c r="D702" s="4" t="s">
        <v>371</v>
      </c>
      <c r="E702" s="4" t="s">
        <v>32</v>
      </c>
      <c r="F702" s="4" t="s">
        <v>582</v>
      </c>
      <c r="G702" s="5" t="s">
        <v>374</v>
      </c>
      <c r="H702" s="18" t="s">
        <v>880</v>
      </c>
      <c r="J702">
        <v>879347</v>
      </c>
      <c r="L702" s="17" t="str">
        <f t="shared" si="24"/>
        <v>OPAC</v>
      </c>
    </row>
    <row r="703" spans="2:12" ht="37.5">
      <c r="B703" s="1" t="s">
        <v>5</v>
      </c>
      <c r="C703" s="4" t="s">
        <v>357</v>
      </c>
      <c r="D703" s="4" t="s">
        <v>371</v>
      </c>
      <c r="E703" s="4" t="s">
        <v>32</v>
      </c>
      <c r="F703" s="4" t="s">
        <v>582</v>
      </c>
      <c r="G703" s="5" t="s">
        <v>846</v>
      </c>
      <c r="H703" s="18" t="s">
        <v>880</v>
      </c>
      <c r="J703">
        <v>854551</v>
      </c>
      <c r="L703" s="17" t="str">
        <f t="shared" si="24"/>
        <v>OPAC</v>
      </c>
    </row>
    <row r="704" spans="2:12" ht="37.5">
      <c r="B704" s="1" t="s">
        <v>5</v>
      </c>
      <c r="C704" s="4" t="s">
        <v>357</v>
      </c>
      <c r="D704" s="4" t="s">
        <v>371</v>
      </c>
      <c r="E704" s="4" t="s">
        <v>32</v>
      </c>
      <c r="F704" s="4" t="s">
        <v>582</v>
      </c>
      <c r="G704" s="5" t="s">
        <v>847</v>
      </c>
      <c r="H704" s="18" t="s">
        <v>880</v>
      </c>
      <c r="J704">
        <v>854551</v>
      </c>
      <c r="L704" s="17" t="str">
        <f t="shared" si="24"/>
        <v>OPAC</v>
      </c>
    </row>
    <row r="705" spans="2:12" ht="18.75">
      <c r="B705" s="1" t="s">
        <v>5</v>
      </c>
      <c r="C705" s="4" t="s">
        <v>664</v>
      </c>
      <c r="D705" s="4" t="s">
        <v>13</v>
      </c>
      <c r="E705" s="4" t="s">
        <v>32</v>
      </c>
      <c r="F705" s="4" t="s">
        <v>582</v>
      </c>
      <c r="G705" s="4" t="s">
        <v>255</v>
      </c>
      <c r="H705" s="18" t="s">
        <v>880</v>
      </c>
      <c r="J705">
        <v>873996</v>
      </c>
      <c r="L705" s="17" t="str">
        <f t="shared" si="24"/>
        <v>OPAC</v>
      </c>
    </row>
    <row r="706" spans="2:12" ht="18.75">
      <c r="B706" s="1" t="s">
        <v>5</v>
      </c>
      <c r="C706" s="4" t="s">
        <v>664</v>
      </c>
      <c r="D706" s="4" t="s">
        <v>13</v>
      </c>
      <c r="E706" s="4" t="s">
        <v>32</v>
      </c>
      <c r="F706" s="4" t="s">
        <v>582</v>
      </c>
      <c r="G706" s="5" t="s">
        <v>256</v>
      </c>
      <c r="H706" s="18" t="s">
        <v>880</v>
      </c>
      <c r="J706">
        <v>844909</v>
      </c>
      <c r="L706" s="17" t="str">
        <f t="shared" si="24"/>
        <v>OPAC</v>
      </c>
    </row>
    <row r="707" spans="2:12" ht="18.75">
      <c r="B707" s="1" t="s">
        <v>5</v>
      </c>
      <c r="C707" s="4" t="s">
        <v>664</v>
      </c>
      <c r="D707" s="4" t="s">
        <v>13</v>
      </c>
      <c r="E707" s="4" t="s">
        <v>32</v>
      </c>
      <c r="F707" s="4" t="s">
        <v>582</v>
      </c>
      <c r="G707" s="5" t="s">
        <v>665</v>
      </c>
      <c r="H707" s="18" t="s">
        <v>880</v>
      </c>
      <c r="J707">
        <v>883277</v>
      </c>
      <c r="L707" s="17" t="str">
        <f t="shared" si="24"/>
        <v>OPAC</v>
      </c>
    </row>
    <row r="708" spans="2:8" ht="37.5">
      <c r="B708" s="1" t="s">
        <v>5</v>
      </c>
      <c r="C708" s="4" t="s">
        <v>618</v>
      </c>
      <c r="D708" s="4" t="s">
        <v>238</v>
      </c>
      <c r="E708" s="4" t="s">
        <v>32</v>
      </c>
      <c r="F708" s="4" t="s">
        <v>582</v>
      </c>
      <c r="G708" s="4" t="s">
        <v>682</v>
      </c>
      <c r="H708" s="18" t="s">
        <v>881</v>
      </c>
    </row>
    <row r="709" spans="2:8" ht="37.5">
      <c r="B709" s="1" t="s">
        <v>5</v>
      </c>
      <c r="C709" s="4" t="s">
        <v>240</v>
      </c>
      <c r="D709" s="4" t="s">
        <v>241</v>
      </c>
      <c r="E709" s="4" t="s">
        <v>32</v>
      </c>
      <c r="F709" s="4" t="s">
        <v>582</v>
      </c>
      <c r="G709" s="4" t="s">
        <v>242</v>
      </c>
      <c r="H709" s="18" t="s">
        <v>881</v>
      </c>
    </row>
    <row r="710" spans="2:8" ht="18.75">
      <c r="B710" s="1" t="s">
        <v>5</v>
      </c>
      <c r="C710" s="4" t="s">
        <v>304</v>
      </c>
      <c r="D710" s="4" t="s">
        <v>305</v>
      </c>
      <c r="E710" s="4" t="s">
        <v>32</v>
      </c>
      <c r="F710" s="4" t="s">
        <v>582</v>
      </c>
      <c r="G710" s="4" t="s">
        <v>306</v>
      </c>
      <c r="H710" s="18" t="s">
        <v>881</v>
      </c>
    </row>
    <row r="711" spans="2:8" ht="18.75">
      <c r="B711" s="1" t="s">
        <v>5</v>
      </c>
      <c r="C711" s="4" t="s">
        <v>304</v>
      </c>
      <c r="D711" s="4" t="s">
        <v>305</v>
      </c>
      <c r="E711" s="4" t="s">
        <v>32</v>
      </c>
      <c r="F711" s="4" t="s">
        <v>582</v>
      </c>
      <c r="G711" s="5" t="s">
        <v>307</v>
      </c>
      <c r="H711" s="18" t="s">
        <v>881</v>
      </c>
    </row>
    <row r="712" spans="2:8" ht="37.5">
      <c r="B712" s="1" t="s">
        <v>5</v>
      </c>
      <c r="C712" s="4" t="s">
        <v>304</v>
      </c>
      <c r="D712" s="4" t="s">
        <v>305</v>
      </c>
      <c r="E712" s="4" t="s">
        <v>32</v>
      </c>
      <c r="F712" s="4" t="s">
        <v>582</v>
      </c>
      <c r="G712" s="5" t="s">
        <v>308</v>
      </c>
      <c r="H712" s="18" t="s">
        <v>881</v>
      </c>
    </row>
    <row r="713" spans="2:12" ht="37.5">
      <c r="B713" s="1" t="s">
        <v>5</v>
      </c>
      <c r="C713" s="4" t="s">
        <v>689</v>
      </c>
      <c r="D713" s="4" t="s">
        <v>229</v>
      </c>
      <c r="E713" s="4" t="s">
        <v>32</v>
      </c>
      <c r="F713" s="4" t="s">
        <v>582</v>
      </c>
      <c r="G713" s="4" t="s">
        <v>690</v>
      </c>
      <c r="H713" s="18" t="s">
        <v>880</v>
      </c>
      <c r="J713">
        <v>873966</v>
      </c>
      <c r="L713" s="17" t="str">
        <f aca="true" t="shared" si="25" ref="L713:L719">HYPERLINK("http://klibs1.kj.yamagata-u.ac.jp/mylimedio/search/search.do?keyword=%23ID%3D"&amp;J713,"OPAC")</f>
        <v>OPAC</v>
      </c>
    </row>
    <row r="714" spans="2:12" ht="18.75">
      <c r="B714" s="1" t="s">
        <v>5</v>
      </c>
      <c r="C714" s="4" t="s">
        <v>689</v>
      </c>
      <c r="D714" s="4" t="s">
        <v>229</v>
      </c>
      <c r="E714" s="4" t="s">
        <v>32</v>
      </c>
      <c r="F714" s="4" t="s">
        <v>582</v>
      </c>
      <c r="G714" s="5" t="s">
        <v>231</v>
      </c>
      <c r="H714" s="18" t="s">
        <v>880</v>
      </c>
      <c r="J714">
        <v>779573</v>
      </c>
      <c r="L714" s="17" t="str">
        <f t="shared" si="25"/>
        <v>OPAC</v>
      </c>
    </row>
    <row r="715" spans="2:12" ht="37.5">
      <c r="B715" s="1" t="s">
        <v>5</v>
      </c>
      <c r="C715" s="4" t="s">
        <v>691</v>
      </c>
      <c r="D715" s="4" t="s">
        <v>692</v>
      </c>
      <c r="E715" s="4" t="s">
        <v>32</v>
      </c>
      <c r="F715" s="4" t="s">
        <v>582</v>
      </c>
      <c r="G715" s="4" t="s">
        <v>693</v>
      </c>
      <c r="H715" s="18" t="s">
        <v>880</v>
      </c>
      <c r="J715">
        <v>883286</v>
      </c>
      <c r="L715" s="17" t="str">
        <f t="shared" si="25"/>
        <v>OPAC</v>
      </c>
    </row>
    <row r="716" spans="2:12" ht="37.5">
      <c r="B716" s="1" t="s">
        <v>5</v>
      </c>
      <c r="C716" s="4" t="s">
        <v>691</v>
      </c>
      <c r="D716" s="4" t="s">
        <v>692</v>
      </c>
      <c r="E716" s="4" t="s">
        <v>32</v>
      </c>
      <c r="F716" s="4" t="s">
        <v>582</v>
      </c>
      <c r="G716" s="5" t="s">
        <v>694</v>
      </c>
      <c r="H716" s="18" t="s">
        <v>880</v>
      </c>
      <c r="J716">
        <v>883547</v>
      </c>
      <c r="L716" s="17" t="str">
        <f t="shared" si="25"/>
        <v>OPAC</v>
      </c>
    </row>
    <row r="717" spans="2:12" ht="37.5">
      <c r="B717" s="1" t="s">
        <v>5</v>
      </c>
      <c r="C717" s="4" t="s">
        <v>691</v>
      </c>
      <c r="D717" s="4" t="s">
        <v>692</v>
      </c>
      <c r="E717" s="4" t="s">
        <v>32</v>
      </c>
      <c r="F717" s="4" t="s">
        <v>582</v>
      </c>
      <c r="G717" s="5" t="s">
        <v>695</v>
      </c>
      <c r="H717" s="18" t="s">
        <v>880</v>
      </c>
      <c r="J717">
        <v>883410</v>
      </c>
      <c r="L717" s="17" t="str">
        <f t="shared" si="25"/>
        <v>OPAC</v>
      </c>
    </row>
    <row r="718" spans="2:12" ht="37.5">
      <c r="B718" s="1" t="s">
        <v>5</v>
      </c>
      <c r="C718" s="4" t="s">
        <v>691</v>
      </c>
      <c r="D718" s="4" t="s">
        <v>692</v>
      </c>
      <c r="E718" s="4" t="s">
        <v>32</v>
      </c>
      <c r="F718" s="4" t="s">
        <v>582</v>
      </c>
      <c r="G718" s="5" t="s">
        <v>696</v>
      </c>
      <c r="H718" s="18" t="s">
        <v>880</v>
      </c>
      <c r="J718">
        <v>883324</v>
      </c>
      <c r="L718" s="17" t="str">
        <f t="shared" si="25"/>
        <v>OPAC</v>
      </c>
    </row>
    <row r="719" spans="2:12" ht="56.25">
      <c r="B719" s="1" t="s">
        <v>5</v>
      </c>
      <c r="C719" s="4" t="s">
        <v>129</v>
      </c>
      <c r="D719" s="4" t="s">
        <v>26</v>
      </c>
      <c r="E719" s="4" t="s">
        <v>8</v>
      </c>
      <c r="F719" s="4" t="s">
        <v>582</v>
      </c>
      <c r="G719" s="4" t="s">
        <v>130</v>
      </c>
      <c r="H719" s="18" t="s">
        <v>880</v>
      </c>
      <c r="J719">
        <v>848561</v>
      </c>
      <c r="L719" s="17" t="str">
        <f t="shared" si="25"/>
        <v>OPAC</v>
      </c>
    </row>
    <row r="720" spans="2:8" ht="37.5">
      <c r="B720" s="1" t="s">
        <v>5</v>
      </c>
      <c r="C720" s="4" t="s">
        <v>129</v>
      </c>
      <c r="D720" s="4" t="s">
        <v>19</v>
      </c>
      <c r="E720" s="4" t="s">
        <v>8</v>
      </c>
      <c r="F720" s="4" t="s">
        <v>582</v>
      </c>
      <c r="G720" s="4" t="s">
        <v>20</v>
      </c>
      <c r="H720" s="18" t="s">
        <v>881</v>
      </c>
    </row>
    <row r="721" spans="2:8" ht="37.5">
      <c r="B721" s="1" t="s">
        <v>5</v>
      </c>
      <c r="C721" s="4" t="s">
        <v>129</v>
      </c>
      <c r="D721" s="4" t="s">
        <v>275</v>
      </c>
      <c r="E721" s="4" t="s">
        <v>8</v>
      </c>
      <c r="F721" s="4" t="s">
        <v>582</v>
      </c>
      <c r="G721" s="4" t="s">
        <v>276</v>
      </c>
      <c r="H721" s="18" t="s">
        <v>881</v>
      </c>
    </row>
    <row r="722" spans="2:12" ht="37.5">
      <c r="B722" s="1" t="s">
        <v>5</v>
      </c>
      <c r="C722" s="4" t="s">
        <v>129</v>
      </c>
      <c r="D722" s="4" t="s">
        <v>174</v>
      </c>
      <c r="E722" s="4" t="s">
        <v>8</v>
      </c>
      <c r="F722" s="4" t="s">
        <v>582</v>
      </c>
      <c r="G722" s="4" t="s">
        <v>655</v>
      </c>
      <c r="H722" s="18" t="s">
        <v>880</v>
      </c>
      <c r="J722">
        <v>867985</v>
      </c>
      <c r="K722">
        <v>7</v>
      </c>
      <c r="L722" s="17" t="str">
        <f>HYPERLINK("http://klibs1.kj.yamagata-u.ac.jp/mylimedio/search/search.do?keyword=%23ID%3D"&amp;J722,"工学部図書館に所蔵あり")</f>
        <v>工学部図書館に所蔵あり</v>
      </c>
    </row>
    <row r="723" spans="2:8" ht="56.25">
      <c r="B723" s="1" t="s">
        <v>5</v>
      </c>
      <c r="C723" s="4" t="s">
        <v>57</v>
      </c>
      <c r="D723" s="4" t="s">
        <v>280</v>
      </c>
      <c r="E723" s="4" t="s">
        <v>697</v>
      </c>
      <c r="F723" s="4" t="s">
        <v>582</v>
      </c>
      <c r="G723" s="4" t="s">
        <v>698</v>
      </c>
      <c r="H723" s="18" t="s">
        <v>881</v>
      </c>
    </row>
    <row r="724" spans="2:8" ht="56.25">
      <c r="B724" s="1" t="s">
        <v>5</v>
      </c>
      <c r="C724" s="4" t="s">
        <v>60</v>
      </c>
      <c r="D724" s="4" t="s">
        <v>280</v>
      </c>
      <c r="E724" s="4" t="s">
        <v>697</v>
      </c>
      <c r="F724" s="4" t="s">
        <v>582</v>
      </c>
      <c r="G724" s="4" t="s">
        <v>698</v>
      </c>
      <c r="H724" s="18" t="s">
        <v>881</v>
      </c>
    </row>
    <row r="725" spans="2:8" ht="56.25">
      <c r="B725" s="1" t="s">
        <v>5</v>
      </c>
      <c r="C725" s="4" t="s">
        <v>61</v>
      </c>
      <c r="D725" s="4" t="s">
        <v>280</v>
      </c>
      <c r="E725" s="4" t="s">
        <v>699</v>
      </c>
      <c r="F725" s="4" t="s">
        <v>582</v>
      </c>
      <c r="G725" s="4" t="s">
        <v>698</v>
      </c>
      <c r="H725" s="18" t="s">
        <v>881</v>
      </c>
    </row>
    <row r="726" spans="2:8" ht="56.25">
      <c r="B726" s="1" t="s">
        <v>5</v>
      </c>
      <c r="C726" s="4" t="s">
        <v>63</v>
      </c>
      <c r="D726" s="4" t="s">
        <v>280</v>
      </c>
      <c r="E726" s="4" t="s">
        <v>699</v>
      </c>
      <c r="F726" s="4" t="s">
        <v>582</v>
      </c>
      <c r="G726" s="4" t="s">
        <v>698</v>
      </c>
      <c r="H726" s="18" t="s">
        <v>881</v>
      </c>
    </row>
    <row r="727" spans="2:8" ht="56.25">
      <c r="B727" s="1" t="s">
        <v>5</v>
      </c>
      <c r="C727" s="4" t="s">
        <v>64</v>
      </c>
      <c r="D727" s="4" t="s">
        <v>280</v>
      </c>
      <c r="E727" s="4" t="s">
        <v>699</v>
      </c>
      <c r="F727" s="4" t="s">
        <v>582</v>
      </c>
      <c r="G727" s="4" t="s">
        <v>698</v>
      </c>
      <c r="H727" s="18" t="s">
        <v>881</v>
      </c>
    </row>
    <row r="728" spans="2:8" ht="37.5">
      <c r="B728" s="1" t="s">
        <v>5</v>
      </c>
      <c r="C728" s="4" t="s">
        <v>129</v>
      </c>
      <c r="D728" s="4" t="s">
        <v>19</v>
      </c>
      <c r="E728" s="4" t="s">
        <v>8</v>
      </c>
      <c r="F728" s="4" t="s">
        <v>582</v>
      </c>
      <c r="G728" s="4" t="s">
        <v>20</v>
      </c>
      <c r="H728" s="18" t="s">
        <v>881</v>
      </c>
    </row>
    <row r="729" spans="2:8" ht="37.5">
      <c r="B729" s="1" t="s">
        <v>5</v>
      </c>
      <c r="C729" s="4" t="s">
        <v>129</v>
      </c>
      <c r="D729" s="4" t="s">
        <v>279</v>
      </c>
      <c r="E729" s="4" t="s">
        <v>8</v>
      </c>
      <c r="F729" s="4" t="s">
        <v>582</v>
      </c>
      <c r="G729" s="4" t="s">
        <v>278</v>
      </c>
      <c r="H729" s="18" t="s">
        <v>881</v>
      </c>
    </row>
    <row r="730" spans="2:8" ht="37.5">
      <c r="B730" s="1" t="s">
        <v>5</v>
      </c>
      <c r="C730" s="4" t="s">
        <v>129</v>
      </c>
      <c r="D730" s="4" t="s">
        <v>275</v>
      </c>
      <c r="E730" s="4" t="s">
        <v>8</v>
      </c>
      <c r="F730" s="4" t="s">
        <v>582</v>
      </c>
      <c r="G730" s="4" t="s">
        <v>276</v>
      </c>
      <c r="H730" s="18" t="s">
        <v>881</v>
      </c>
    </row>
    <row r="731" spans="2:12" ht="37.5">
      <c r="B731" s="1" t="s">
        <v>5</v>
      </c>
      <c r="C731" s="4" t="s">
        <v>129</v>
      </c>
      <c r="D731" s="4" t="s">
        <v>24</v>
      </c>
      <c r="E731" s="4" t="s">
        <v>8</v>
      </c>
      <c r="F731" s="4" t="s">
        <v>582</v>
      </c>
      <c r="G731" s="4" t="s">
        <v>700</v>
      </c>
      <c r="H731" s="18" t="s">
        <v>880</v>
      </c>
      <c r="J731">
        <v>854557</v>
      </c>
      <c r="L731" s="17" t="str">
        <f>HYPERLINK("http://klibs1.kj.yamagata-u.ac.jp/mylimedio/search/search.do?keyword=%23ID%3D"&amp;J731,"OPAC")</f>
        <v>OPAC</v>
      </c>
    </row>
    <row r="732" spans="2:12" ht="18.75">
      <c r="B732" s="1" t="s">
        <v>5</v>
      </c>
      <c r="C732" s="4" t="s">
        <v>129</v>
      </c>
      <c r="D732" s="4" t="s">
        <v>24</v>
      </c>
      <c r="E732" s="4" t="s">
        <v>8</v>
      </c>
      <c r="F732" s="4" t="s">
        <v>582</v>
      </c>
      <c r="G732" s="5" t="s">
        <v>701</v>
      </c>
      <c r="H732" s="18" t="s">
        <v>880</v>
      </c>
      <c r="J732">
        <v>843135</v>
      </c>
      <c r="L732" s="17" t="str">
        <f>HYPERLINK("http://klibs1.kj.yamagata-u.ac.jp/mylimedio/search/search.do?keyword=%23ID%3D"&amp;J732,"OPAC")</f>
        <v>OPAC</v>
      </c>
    </row>
    <row r="733" spans="2:12" ht="37.5">
      <c r="B733" s="1" t="s">
        <v>5</v>
      </c>
      <c r="C733" s="4" t="s">
        <v>129</v>
      </c>
      <c r="D733" s="4" t="s">
        <v>24</v>
      </c>
      <c r="E733" s="4" t="s">
        <v>8</v>
      </c>
      <c r="F733" s="4" t="s">
        <v>582</v>
      </c>
      <c r="G733" s="5" t="s">
        <v>702</v>
      </c>
      <c r="H733" s="18" t="s">
        <v>880</v>
      </c>
      <c r="J733">
        <v>843137</v>
      </c>
      <c r="L733" s="17" t="str">
        <f>HYPERLINK("http://klibs1.kj.yamagata-u.ac.jp/mylimedio/search/search.do?keyword=%23ID%3D"&amp;J733,"OPAC")</f>
        <v>OPAC</v>
      </c>
    </row>
    <row r="734" spans="2:12" ht="56.25">
      <c r="B734" s="1" t="s">
        <v>5</v>
      </c>
      <c r="C734" s="4" t="s">
        <v>129</v>
      </c>
      <c r="D734" s="4" t="s">
        <v>26</v>
      </c>
      <c r="E734" s="4" t="s">
        <v>8</v>
      </c>
      <c r="F734" s="4" t="s">
        <v>582</v>
      </c>
      <c r="G734" s="4" t="s">
        <v>130</v>
      </c>
      <c r="H734" s="18" t="s">
        <v>880</v>
      </c>
      <c r="J734">
        <v>848561</v>
      </c>
      <c r="L734" s="17" t="str">
        <f>HYPERLINK("http://klibs1.kj.yamagata-u.ac.jp/mylimedio/search/search.do?keyword=%23ID%3D"&amp;J734,"OPAC")</f>
        <v>OPAC</v>
      </c>
    </row>
    <row r="735" spans="2:12" ht="18.75">
      <c r="B735" s="1" t="s">
        <v>5</v>
      </c>
      <c r="C735" s="4" t="s">
        <v>129</v>
      </c>
      <c r="D735" s="4" t="s">
        <v>170</v>
      </c>
      <c r="E735" s="4" t="s">
        <v>8</v>
      </c>
      <c r="F735" s="4" t="s">
        <v>582</v>
      </c>
      <c r="G735" s="4" t="s">
        <v>171</v>
      </c>
      <c r="H735" s="18" t="s">
        <v>880</v>
      </c>
      <c r="J735">
        <v>752479</v>
      </c>
      <c r="L735" s="17" t="str">
        <f>HYPERLINK("http://klibs1.kj.yamagata-u.ac.jp/mylimedio/search/search.do?keyword=%23ID%3D"&amp;J735,"OPAC")</f>
        <v>OPAC</v>
      </c>
    </row>
    <row r="736" spans="2:12" ht="37.5">
      <c r="B736" s="1" t="s">
        <v>5</v>
      </c>
      <c r="C736" s="4" t="s">
        <v>129</v>
      </c>
      <c r="D736" s="4" t="s">
        <v>174</v>
      </c>
      <c r="E736" s="4" t="s">
        <v>8</v>
      </c>
      <c r="F736" s="4" t="s">
        <v>582</v>
      </c>
      <c r="G736" s="4" t="s">
        <v>703</v>
      </c>
      <c r="H736" s="18" t="s">
        <v>880</v>
      </c>
      <c r="J736">
        <v>867985</v>
      </c>
      <c r="K736">
        <v>7</v>
      </c>
      <c r="L736" s="17" t="str">
        <f>HYPERLINK("http://klibs1.kj.yamagata-u.ac.jp/mylimedio/search/search.do?keyword=%23ID%3D"&amp;J736,"工学部図書館に所蔵あり")</f>
        <v>工学部図書館に所蔵あり</v>
      </c>
    </row>
    <row r="737" spans="2:12" ht="37.5">
      <c r="B737" s="1" t="s">
        <v>5</v>
      </c>
      <c r="C737" s="4" t="s">
        <v>129</v>
      </c>
      <c r="D737" s="4" t="s">
        <v>280</v>
      </c>
      <c r="E737" s="4" t="s">
        <v>8</v>
      </c>
      <c r="F737" s="4" t="s">
        <v>582</v>
      </c>
      <c r="G737" s="4" t="s">
        <v>704</v>
      </c>
      <c r="H737" s="18" t="s">
        <v>880</v>
      </c>
      <c r="J737">
        <v>853582</v>
      </c>
      <c r="L737" s="17" t="str">
        <f aca="true" t="shared" si="26" ref="L737:L742">HYPERLINK("http://klibs1.kj.yamagata-u.ac.jp/mylimedio/search/search.do?keyword=%23ID%3D"&amp;J737,"OPAC")</f>
        <v>OPAC</v>
      </c>
    </row>
    <row r="738" spans="2:12" ht="37.5">
      <c r="B738" s="1" t="s">
        <v>5</v>
      </c>
      <c r="C738" s="4" t="s">
        <v>129</v>
      </c>
      <c r="D738" s="4" t="s">
        <v>135</v>
      </c>
      <c r="E738" s="4" t="s">
        <v>8</v>
      </c>
      <c r="F738" s="4" t="s">
        <v>582</v>
      </c>
      <c r="G738" s="4" t="s">
        <v>136</v>
      </c>
      <c r="H738" s="18" t="s">
        <v>880</v>
      </c>
      <c r="J738">
        <v>845292</v>
      </c>
      <c r="L738" s="17" t="str">
        <f t="shared" si="26"/>
        <v>OPAC</v>
      </c>
    </row>
    <row r="739" spans="2:12" ht="37.5">
      <c r="B739" s="1" t="s">
        <v>5</v>
      </c>
      <c r="C739" s="4" t="s">
        <v>705</v>
      </c>
      <c r="D739" s="4" t="s">
        <v>12</v>
      </c>
      <c r="E739" s="4" t="s">
        <v>32</v>
      </c>
      <c r="F739" s="4" t="s">
        <v>582</v>
      </c>
      <c r="G739" s="4" t="s">
        <v>706</v>
      </c>
      <c r="H739" s="18" t="s">
        <v>880</v>
      </c>
      <c r="J739">
        <v>883290</v>
      </c>
      <c r="L739" s="17" t="str">
        <f t="shared" si="26"/>
        <v>OPAC</v>
      </c>
    </row>
    <row r="740" spans="2:12" ht="37.5">
      <c r="B740" s="1" t="s">
        <v>5</v>
      </c>
      <c r="C740" s="4" t="s">
        <v>707</v>
      </c>
      <c r="D740" s="4" t="s">
        <v>708</v>
      </c>
      <c r="E740" s="4" t="s">
        <v>32</v>
      </c>
      <c r="F740" s="4" t="s">
        <v>582</v>
      </c>
      <c r="G740" s="4" t="s">
        <v>709</v>
      </c>
      <c r="H740" s="18" t="s">
        <v>880</v>
      </c>
      <c r="J740">
        <v>883396</v>
      </c>
      <c r="L740" s="17" t="str">
        <f t="shared" si="26"/>
        <v>OPAC</v>
      </c>
    </row>
    <row r="741" spans="2:12" ht="37.5">
      <c r="B741" s="1" t="s">
        <v>5</v>
      </c>
      <c r="C741" s="4" t="s">
        <v>707</v>
      </c>
      <c r="D741" s="4" t="s">
        <v>708</v>
      </c>
      <c r="E741" s="4" t="s">
        <v>32</v>
      </c>
      <c r="F741" s="4" t="s">
        <v>582</v>
      </c>
      <c r="G741" s="5" t="s">
        <v>710</v>
      </c>
      <c r="H741" s="18" t="s">
        <v>880</v>
      </c>
      <c r="J741">
        <v>873178</v>
      </c>
      <c r="L741" s="17" t="str">
        <f t="shared" si="26"/>
        <v>OPAC</v>
      </c>
    </row>
    <row r="742" spans="2:12" ht="37.5">
      <c r="B742" s="1" t="s">
        <v>5</v>
      </c>
      <c r="C742" s="4" t="s">
        <v>711</v>
      </c>
      <c r="D742" s="4" t="s">
        <v>261</v>
      </c>
      <c r="E742" s="4" t="s">
        <v>32</v>
      </c>
      <c r="F742" s="4" t="s">
        <v>582</v>
      </c>
      <c r="G742" s="4" t="s">
        <v>262</v>
      </c>
      <c r="H742" s="18" t="s">
        <v>880</v>
      </c>
      <c r="J742">
        <v>879174</v>
      </c>
      <c r="L742" s="17" t="str">
        <f t="shared" si="26"/>
        <v>OPAC</v>
      </c>
    </row>
    <row r="743" spans="2:8" ht="18.75">
      <c r="B743" s="1" t="s">
        <v>5</v>
      </c>
      <c r="C743" s="4" t="s">
        <v>304</v>
      </c>
      <c r="D743" s="4" t="s">
        <v>305</v>
      </c>
      <c r="E743" s="4" t="s">
        <v>32</v>
      </c>
      <c r="F743" s="4" t="s">
        <v>582</v>
      </c>
      <c r="G743" s="4" t="s">
        <v>306</v>
      </c>
      <c r="H743" s="18" t="s">
        <v>881</v>
      </c>
    </row>
    <row r="744" spans="2:8" ht="18.75">
      <c r="B744" s="1" t="s">
        <v>5</v>
      </c>
      <c r="C744" s="4" t="s">
        <v>304</v>
      </c>
      <c r="D744" s="4" t="s">
        <v>305</v>
      </c>
      <c r="E744" s="4" t="s">
        <v>32</v>
      </c>
      <c r="F744" s="4" t="s">
        <v>582</v>
      </c>
      <c r="G744" s="5" t="s">
        <v>307</v>
      </c>
      <c r="H744" s="18" t="s">
        <v>881</v>
      </c>
    </row>
    <row r="745" spans="2:8" ht="37.5">
      <c r="B745" s="1" t="s">
        <v>5</v>
      </c>
      <c r="C745" s="4" t="s">
        <v>304</v>
      </c>
      <c r="D745" s="4" t="s">
        <v>305</v>
      </c>
      <c r="E745" s="4" t="s">
        <v>32</v>
      </c>
      <c r="F745" s="4" t="s">
        <v>582</v>
      </c>
      <c r="G745" s="5" t="s">
        <v>308</v>
      </c>
      <c r="H745" s="18" t="s">
        <v>881</v>
      </c>
    </row>
    <row r="746" spans="2:12" ht="18.75">
      <c r="B746" s="1" t="s">
        <v>5</v>
      </c>
      <c r="C746" s="4" t="s">
        <v>211</v>
      </c>
      <c r="D746" s="4" t="s">
        <v>52</v>
      </c>
      <c r="E746" s="4" t="s">
        <v>32</v>
      </c>
      <c r="F746" s="4" t="s">
        <v>582</v>
      </c>
      <c r="G746" s="4" t="s">
        <v>212</v>
      </c>
      <c r="H746" s="18" t="s">
        <v>880</v>
      </c>
      <c r="J746">
        <v>764954</v>
      </c>
      <c r="L746" s="17" t="str">
        <f aca="true" t="shared" si="27" ref="L746:L752">HYPERLINK("http://klibs1.kj.yamagata-u.ac.jp/mylimedio/search/search.do?keyword=%23ID%3D"&amp;J746,"OPAC")</f>
        <v>OPAC</v>
      </c>
    </row>
    <row r="747" spans="2:12" ht="37.5">
      <c r="B747" s="1" t="s">
        <v>5</v>
      </c>
      <c r="C747" s="4" t="s">
        <v>712</v>
      </c>
      <c r="D747" s="4" t="s">
        <v>272</v>
      </c>
      <c r="E747" s="4" t="s">
        <v>62</v>
      </c>
      <c r="F747" s="4" t="s">
        <v>582</v>
      </c>
      <c r="G747" s="4" t="s">
        <v>713</v>
      </c>
      <c r="H747" s="18" t="s">
        <v>880</v>
      </c>
      <c r="J747">
        <v>122813</v>
      </c>
      <c r="L747" s="17" t="str">
        <f t="shared" si="27"/>
        <v>OPAC</v>
      </c>
    </row>
    <row r="748" spans="2:12" ht="37.5">
      <c r="B748" s="1" t="s">
        <v>5</v>
      </c>
      <c r="C748" s="4" t="s">
        <v>712</v>
      </c>
      <c r="D748" s="4" t="s">
        <v>272</v>
      </c>
      <c r="E748" s="4" t="s">
        <v>62</v>
      </c>
      <c r="F748" s="4" t="s">
        <v>582</v>
      </c>
      <c r="G748" s="5" t="s">
        <v>714</v>
      </c>
      <c r="H748" s="18" t="s">
        <v>880</v>
      </c>
      <c r="J748">
        <v>879218</v>
      </c>
      <c r="L748" s="17" t="str">
        <f t="shared" si="27"/>
        <v>OPAC</v>
      </c>
    </row>
    <row r="749" spans="2:12" ht="37.5">
      <c r="B749" s="1" t="s">
        <v>5</v>
      </c>
      <c r="C749" s="4" t="s">
        <v>712</v>
      </c>
      <c r="D749" s="4" t="s">
        <v>272</v>
      </c>
      <c r="E749" s="4" t="s">
        <v>62</v>
      </c>
      <c r="F749" s="4" t="s">
        <v>582</v>
      </c>
      <c r="G749" s="5" t="s">
        <v>715</v>
      </c>
      <c r="H749" s="18" t="s">
        <v>880</v>
      </c>
      <c r="J749">
        <v>879176</v>
      </c>
      <c r="L749" s="17" t="str">
        <f t="shared" si="27"/>
        <v>OPAC</v>
      </c>
    </row>
    <row r="750" spans="2:12" ht="56.25">
      <c r="B750" s="1" t="s">
        <v>5</v>
      </c>
      <c r="C750" s="4" t="s">
        <v>716</v>
      </c>
      <c r="D750" s="4" t="s">
        <v>326</v>
      </c>
      <c r="E750" s="4" t="s">
        <v>32</v>
      </c>
      <c r="F750" s="4" t="s">
        <v>582</v>
      </c>
      <c r="G750" s="4" t="s">
        <v>717</v>
      </c>
      <c r="H750" s="18" t="s">
        <v>880</v>
      </c>
      <c r="J750">
        <v>795490</v>
      </c>
      <c r="L750" s="17" t="str">
        <f t="shared" si="27"/>
        <v>OPAC</v>
      </c>
    </row>
    <row r="751" spans="2:12" ht="56.25">
      <c r="B751" s="1" t="s">
        <v>5</v>
      </c>
      <c r="C751" s="4" t="s">
        <v>716</v>
      </c>
      <c r="D751" s="4" t="s">
        <v>326</v>
      </c>
      <c r="E751" s="4" t="s">
        <v>32</v>
      </c>
      <c r="F751" s="4" t="s">
        <v>582</v>
      </c>
      <c r="G751" s="5" t="s">
        <v>718</v>
      </c>
      <c r="H751" s="18" t="s">
        <v>880</v>
      </c>
      <c r="J751">
        <v>844846</v>
      </c>
      <c r="L751" s="17" t="str">
        <f t="shared" si="27"/>
        <v>OPAC</v>
      </c>
    </row>
    <row r="752" spans="2:12" ht="56.25">
      <c r="B752" s="1" t="s">
        <v>5</v>
      </c>
      <c r="C752" s="4" t="s">
        <v>716</v>
      </c>
      <c r="D752" s="4" t="s">
        <v>326</v>
      </c>
      <c r="E752" s="4" t="s">
        <v>32</v>
      </c>
      <c r="F752" s="4" t="s">
        <v>582</v>
      </c>
      <c r="G752" s="5" t="s">
        <v>719</v>
      </c>
      <c r="H752" s="18" t="s">
        <v>880</v>
      </c>
      <c r="J752">
        <v>879076</v>
      </c>
      <c r="L752" s="17" t="str">
        <f t="shared" si="27"/>
        <v>OPAC</v>
      </c>
    </row>
    <row r="753" spans="2:8" ht="18.75">
      <c r="B753" s="1" t="s">
        <v>5</v>
      </c>
      <c r="C753" s="4" t="s">
        <v>304</v>
      </c>
      <c r="D753" s="4" t="s">
        <v>305</v>
      </c>
      <c r="E753" s="4" t="s">
        <v>32</v>
      </c>
      <c r="F753" s="4" t="s">
        <v>582</v>
      </c>
      <c r="G753" s="4" t="s">
        <v>306</v>
      </c>
      <c r="H753" s="18" t="s">
        <v>881</v>
      </c>
    </row>
    <row r="754" spans="2:8" ht="18.75">
      <c r="B754" s="1" t="s">
        <v>5</v>
      </c>
      <c r="C754" s="4" t="s">
        <v>304</v>
      </c>
      <c r="D754" s="4" t="s">
        <v>305</v>
      </c>
      <c r="E754" s="4" t="s">
        <v>32</v>
      </c>
      <c r="F754" s="4" t="s">
        <v>582</v>
      </c>
      <c r="G754" s="5" t="s">
        <v>307</v>
      </c>
      <c r="H754" s="18" t="s">
        <v>881</v>
      </c>
    </row>
    <row r="755" spans="2:8" ht="37.5">
      <c r="B755" s="1" t="s">
        <v>5</v>
      </c>
      <c r="C755" s="4" t="s">
        <v>304</v>
      </c>
      <c r="D755" s="4" t="s">
        <v>305</v>
      </c>
      <c r="E755" s="4" t="s">
        <v>32</v>
      </c>
      <c r="F755" s="4" t="s">
        <v>582</v>
      </c>
      <c r="G755" s="5" t="s">
        <v>308</v>
      </c>
      <c r="H755" s="18" t="s">
        <v>881</v>
      </c>
    </row>
    <row r="756" spans="2:12" ht="37.5">
      <c r="B756" s="1" t="s">
        <v>5</v>
      </c>
      <c r="C756" s="4" t="s">
        <v>720</v>
      </c>
      <c r="D756" s="4" t="s">
        <v>579</v>
      </c>
      <c r="E756" s="4" t="s">
        <v>32</v>
      </c>
      <c r="F756" s="4" t="s">
        <v>582</v>
      </c>
      <c r="G756" s="4" t="s">
        <v>721</v>
      </c>
      <c r="H756" s="18" t="s">
        <v>880</v>
      </c>
      <c r="J756">
        <v>198026</v>
      </c>
      <c r="L756" s="17" t="str">
        <f aca="true" t="shared" si="28" ref="L756:L774">HYPERLINK("http://klibs1.kj.yamagata-u.ac.jp/mylimedio/search/search.do?keyword=%23ID%3D"&amp;J756,"OPAC")</f>
        <v>OPAC</v>
      </c>
    </row>
    <row r="757" spans="2:12" ht="37.5">
      <c r="B757" s="1" t="s">
        <v>5</v>
      </c>
      <c r="C757" s="4" t="s">
        <v>720</v>
      </c>
      <c r="D757" s="4" t="s">
        <v>579</v>
      </c>
      <c r="E757" s="4" t="s">
        <v>32</v>
      </c>
      <c r="F757" s="4" t="s">
        <v>582</v>
      </c>
      <c r="G757" s="5" t="s">
        <v>722</v>
      </c>
      <c r="H757" s="18" t="s">
        <v>880</v>
      </c>
      <c r="J757">
        <v>874203</v>
      </c>
      <c r="L757" s="17" t="str">
        <f t="shared" si="28"/>
        <v>OPAC</v>
      </c>
    </row>
    <row r="758" spans="2:12" ht="37.5">
      <c r="B758" s="1" t="s">
        <v>5</v>
      </c>
      <c r="C758" s="4" t="s">
        <v>723</v>
      </c>
      <c r="D758" s="4" t="s">
        <v>553</v>
      </c>
      <c r="E758" s="4" t="s">
        <v>32</v>
      </c>
      <c r="F758" s="4" t="s">
        <v>582</v>
      </c>
      <c r="G758" s="4" t="s">
        <v>724</v>
      </c>
      <c r="H758" s="18" t="s">
        <v>880</v>
      </c>
      <c r="J758">
        <v>883285</v>
      </c>
      <c r="L758" s="17" t="str">
        <f t="shared" si="28"/>
        <v>OPAC</v>
      </c>
    </row>
    <row r="759" spans="2:12" ht="18.75">
      <c r="B759" s="1" t="s">
        <v>5</v>
      </c>
      <c r="C759" s="4" t="s">
        <v>725</v>
      </c>
      <c r="D759" s="4" t="s">
        <v>229</v>
      </c>
      <c r="E759" s="4" t="s">
        <v>32</v>
      </c>
      <c r="F759" s="4" t="s">
        <v>582</v>
      </c>
      <c r="G759" s="4" t="s">
        <v>726</v>
      </c>
      <c r="H759" s="18" t="s">
        <v>880</v>
      </c>
      <c r="J759">
        <v>738134</v>
      </c>
      <c r="L759" s="17" t="str">
        <f t="shared" si="28"/>
        <v>OPAC</v>
      </c>
    </row>
    <row r="760" spans="2:12" ht="18.75">
      <c r="B760" s="1" t="s">
        <v>5</v>
      </c>
      <c r="C760" s="4" t="s">
        <v>725</v>
      </c>
      <c r="D760" s="4" t="s">
        <v>229</v>
      </c>
      <c r="E760" s="4" t="s">
        <v>32</v>
      </c>
      <c r="F760" s="4" t="s">
        <v>582</v>
      </c>
      <c r="G760" s="5" t="s">
        <v>231</v>
      </c>
      <c r="H760" s="18" t="s">
        <v>880</v>
      </c>
      <c r="J760">
        <v>779573</v>
      </c>
      <c r="L760" s="17" t="str">
        <f t="shared" si="28"/>
        <v>OPAC</v>
      </c>
    </row>
    <row r="761" spans="2:12" ht="37.5">
      <c r="B761" s="1" t="s">
        <v>5</v>
      </c>
      <c r="C761" s="4" t="s">
        <v>725</v>
      </c>
      <c r="D761" s="4" t="s">
        <v>229</v>
      </c>
      <c r="E761" s="4" t="s">
        <v>32</v>
      </c>
      <c r="F761" s="4" t="s">
        <v>582</v>
      </c>
      <c r="G761" s="5" t="s">
        <v>727</v>
      </c>
      <c r="H761" s="18" t="s">
        <v>880</v>
      </c>
      <c r="J761">
        <v>771442</v>
      </c>
      <c r="L761" s="17" t="str">
        <f t="shared" si="28"/>
        <v>OPAC</v>
      </c>
    </row>
    <row r="762" spans="2:12" ht="37.5">
      <c r="B762" s="1" t="s">
        <v>5</v>
      </c>
      <c r="C762" s="4" t="s">
        <v>725</v>
      </c>
      <c r="D762" s="4" t="s">
        <v>229</v>
      </c>
      <c r="E762" s="4" t="s">
        <v>32</v>
      </c>
      <c r="F762" s="4" t="s">
        <v>582</v>
      </c>
      <c r="G762" s="5" t="s">
        <v>728</v>
      </c>
      <c r="H762" s="18" t="s">
        <v>880</v>
      </c>
      <c r="J762">
        <v>762589</v>
      </c>
      <c r="L762" s="17" t="str">
        <f t="shared" si="28"/>
        <v>OPAC</v>
      </c>
    </row>
    <row r="763" spans="2:12" ht="37.5">
      <c r="B763" s="1" t="s">
        <v>5</v>
      </c>
      <c r="C763" s="4" t="s">
        <v>725</v>
      </c>
      <c r="D763" s="4" t="s">
        <v>229</v>
      </c>
      <c r="E763" s="4" t="s">
        <v>32</v>
      </c>
      <c r="F763" s="4" t="s">
        <v>582</v>
      </c>
      <c r="G763" s="5" t="s">
        <v>729</v>
      </c>
      <c r="H763" s="18" t="s">
        <v>880</v>
      </c>
      <c r="J763">
        <v>762498</v>
      </c>
      <c r="L763" s="17" t="str">
        <f t="shared" si="28"/>
        <v>OPAC</v>
      </c>
    </row>
    <row r="764" spans="2:12" ht="37.5">
      <c r="B764" s="1" t="s">
        <v>5</v>
      </c>
      <c r="C764" s="4" t="s">
        <v>725</v>
      </c>
      <c r="D764" s="4" t="s">
        <v>229</v>
      </c>
      <c r="E764" s="4" t="s">
        <v>32</v>
      </c>
      <c r="F764" s="4" t="s">
        <v>582</v>
      </c>
      <c r="G764" s="5" t="s">
        <v>730</v>
      </c>
      <c r="H764" s="18" t="s">
        <v>880</v>
      </c>
      <c r="J764">
        <v>812782</v>
      </c>
      <c r="L764" s="17" t="str">
        <f t="shared" si="28"/>
        <v>OPAC</v>
      </c>
    </row>
    <row r="765" spans="2:12" ht="18.75">
      <c r="B765" s="1" t="s">
        <v>5</v>
      </c>
      <c r="C765" s="4" t="s">
        <v>731</v>
      </c>
      <c r="D765" s="4" t="s">
        <v>732</v>
      </c>
      <c r="E765" s="4" t="s">
        <v>32</v>
      </c>
      <c r="F765" s="4" t="s">
        <v>582</v>
      </c>
      <c r="G765" s="4" t="s">
        <v>733</v>
      </c>
      <c r="H765" s="18" t="s">
        <v>880</v>
      </c>
      <c r="J765">
        <v>321328</v>
      </c>
      <c r="L765" s="17" t="str">
        <f t="shared" si="28"/>
        <v>OPAC</v>
      </c>
    </row>
    <row r="766" spans="2:12" ht="37.5">
      <c r="B766" s="1" t="s">
        <v>5</v>
      </c>
      <c r="C766" s="4" t="s">
        <v>734</v>
      </c>
      <c r="D766" s="4" t="s">
        <v>448</v>
      </c>
      <c r="E766" s="4" t="s">
        <v>62</v>
      </c>
      <c r="F766" s="4" t="s">
        <v>582</v>
      </c>
      <c r="G766" s="4" t="s">
        <v>735</v>
      </c>
      <c r="H766" s="18" t="s">
        <v>880</v>
      </c>
      <c r="J766">
        <v>198082</v>
      </c>
      <c r="L766" s="17" t="str">
        <f t="shared" si="28"/>
        <v>OPAC</v>
      </c>
    </row>
    <row r="767" spans="2:12" ht="37.5">
      <c r="B767" s="1" t="s">
        <v>5</v>
      </c>
      <c r="C767" s="4" t="s">
        <v>734</v>
      </c>
      <c r="D767" s="4" t="s">
        <v>448</v>
      </c>
      <c r="E767" s="4" t="s">
        <v>62</v>
      </c>
      <c r="F767" s="4" t="s">
        <v>582</v>
      </c>
      <c r="G767" s="5" t="s">
        <v>736</v>
      </c>
      <c r="H767" s="18" t="s">
        <v>880</v>
      </c>
      <c r="J767">
        <v>832089</v>
      </c>
      <c r="L767" s="17" t="str">
        <f t="shared" si="28"/>
        <v>OPAC</v>
      </c>
    </row>
    <row r="768" spans="2:12" ht="37.5">
      <c r="B768" s="1" t="s">
        <v>5</v>
      </c>
      <c r="C768" s="4" t="s">
        <v>734</v>
      </c>
      <c r="D768" s="4" t="s">
        <v>448</v>
      </c>
      <c r="E768" s="4" t="s">
        <v>62</v>
      </c>
      <c r="F768" s="4" t="s">
        <v>582</v>
      </c>
      <c r="G768" s="5" t="s">
        <v>737</v>
      </c>
      <c r="H768" s="18" t="s">
        <v>880</v>
      </c>
      <c r="J768">
        <v>243011</v>
      </c>
      <c r="L768" s="17" t="str">
        <f t="shared" si="28"/>
        <v>OPAC</v>
      </c>
    </row>
    <row r="769" spans="2:12" ht="37.5">
      <c r="B769" s="1" t="s">
        <v>5</v>
      </c>
      <c r="C769" s="4" t="s">
        <v>734</v>
      </c>
      <c r="D769" s="4" t="s">
        <v>448</v>
      </c>
      <c r="E769" s="4" t="s">
        <v>62</v>
      </c>
      <c r="F769" s="4" t="s">
        <v>582</v>
      </c>
      <c r="G769" s="5" t="s">
        <v>738</v>
      </c>
      <c r="H769" s="18" t="s">
        <v>880</v>
      </c>
      <c r="J769">
        <v>787550</v>
      </c>
      <c r="L769" s="17" t="str">
        <f t="shared" si="28"/>
        <v>OPAC</v>
      </c>
    </row>
    <row r="770" spans="2:12" ht="37.5">
      <c r="B770" s="1" t="s">
        <v>5</v>
      </c>
      <c r="C770" s="4" t="s">
        <v>734</v>
      </c>
      <c r="D770" s="4" t="s">
        <v>448</v>
      </c>
      <c r="E770" s="4" t="s">
        <v>62</v>
      </c>
      <c r="F770" s="4" t="s">
        <v>582</v>
      </c>
      <c r="G770" s="5" t="s">
        <v>739</v>
      </c>
      <c r="H770" s="18" t="s">
        <v>880</v>
      </c>
      <c r="J770">
        <v>834493</v>
      </c>
      <c r="L770" s="17" t="str">
        <f t="shared" si="28"/>
        <v>OPAC</v>
      </c>
    </row>
    <row r="771" spans="2:12" ht="37.5">
      <c r="B771" s="1" t="s">
        <v>5</v>
      </c>
      <c r="C771" s="4" t="s">
        <v>734</v>
      </c>
      <c r="D771" s="4" t="s">
        <v>448</v>
      </c>
      <c r="E771" s="4" t="s">
        <v>62</v>
      </c>
      <c r="F771" s="4" t="s">
        <v>582</v>
      </c>
      <c r="G771" s="5" t="s">
        <v>740</v>
      </c>
      <c r="H771" s="18" t="s">
        <v>880</v>
      </c>
      <c r="J771">
        <v>834689</v>
      </c>
      <c r="L771" s="17" t="str">
        <f t="shared" si="28"/>
        <v>OPAC</v>
      </c>
    </row>
    <row r="772" spans="2:12" ht="37.5">
      <c r="B772" s="1" t="s">
        <v>5</v>
      </c>
      <c r="C772" s="4" t="s">
        <v>734</v>
      </c>
      <c r="D772" s="4" t="s">
        <v>448</v>
      </c>
      <c r="E772" s="4" t="s">
        <v>62</v>
      </c>
      <c r="F772" s="4" t="s">
        <v>582</v>
      </c>
      <c r="G772" s="5" t="s">
        <v>741</v>
      </c>
      <c r="H772" s="18" t="s">
        <v>880</v>
      </c>
      <c r="J772">
        <v>845354</v>
      </c>
      <c r="L772" s="17" t="str">
        <f t="shared" si="28"/>
        <v>OPAC</v>
      </c>
    </row>
    <row r="773" spans="2:12" ht="18.75">
      <c r="B773" s="1" t="s">
        <v>5</v>
      </c>
      <c r="C773" s="4" t="s">
        <v>734</v>
      </c>
      <c r="D773" s="4" t="s">
        <v>49</v>
      </c>
      <c r="E773" s="4" t="s">
        <v>62</v>
      </c>
      <c r="F773" s="4" t="s">
        <v>582</v>
      </c>
      <c r="G773" s="4" t="s">
        <v>442</v>
      </c>
      <c r="H773" s="18" t="s">
        <v>880</v>
      </c>
      <c r="J773">
        <v>883421</v>
      </c>
      <c r="L773" s="17" t="str">
        <f t="shared" si="28"/>
        <v>OPAC</v>
      </c>
    </row>
    <row r="774" spans="2:12" ht="18.75">
      <c r="B774" s="1" t="s">
        <v>5</v>
      </c>
      <c r="C774" s="4" t="s">
        <v>734</v>
      </c>
      <c r="D774" s="4" t="s">
        <v>49</v>
      </c>
      <c r="E774" s="4" t="s">
        <v>62</v>
      </c>
      <c r="F774" s="4" t="s">
        <v>582</v>
      </c>
      <c r="G774" s="5" t="s">
        <v>443</v>
      </c>
      <c r="H774" s="18" t="s">
        <v>880</v>
      </c>
      <c r="J774">
        <v>198082</v>
      </c>
      <c r="L774" s="17" t="str">
        <f t="shared" si="28"/>
        <v>OPAC</v>
      </c>
    </row>
    <row r="775" spans="2:12" ht="18.75">
      <c r="B775" s="1" t="s">
        <v>5</v>
      </c>
      <c r="C775" s="4" t="s">
        <v>734</v>
      </c>
      <c r="D775" s="4" t="s">
        <v>49</v>
      </c>
      <c r="E775" s="4" t="s">
        <v>62</v>
      </c>
      <c r="F775" s="4" t="s">
        <v>582</v>
      </c>
      <c r="G775" s="5" t="s">
        <v>444</v>
      </c>
      <c r="H775" s="18" t="s">
        <v>880</v>
      </c>
      <c r="J775">
        <v>863331</v>
      </c>
      <c r="K775">
        <v>7</v>
      </c>
      <c r="L775" s="17" t="str">
        <f>HYPERLINK("http://klibs1.kj.yamagata-u.ac.jp/mylimedio/search/search.do?keyword=%23ID%3D"&amp;J775,"工学部図書館に所蔵あり")</f>
        <v>工学部図書館に所蔵あり</v>
      </c>
    </row>
    <row r="776" spans="2:8" ht="18.75">
      <c r="B776" s="1" t="s">
        <v>5</v>
      </c>
      <c r="C776" s="4" t="s">
        <v>734</v>
      </c>
      <c r="D776" s="4" t="s">
        <v>49</v>
      </c>
      <c r="E776" s="4" t="s">
        <v>62</v>
      </c>
      <c r="F776" s="4" t="s">
        <v>582</v>
      </c>
      <c r="G776" s="5" t="s">
        <v>445</v>
      </c>
      <c r="H776" s="18" t="s">
        <v>881</v>
      </c>
    </row>
    <row r="777" spans="2:12" ht="18.75">
      <c r="B777" s="1" t="s">
        <v>5</v>
      </c>
      <c r="C777" s="4" t="s">
        <v>734</v>
      </c>
      <c r="D777" s="4" t="s">
        <v>49</v>
      </c>
      <c r="E777" s="4" t="s">
        <v>62</v>
      </c>
      <c r="F777" s="4" t="s">
        <v>582</v>
      </c>
      <c r="G777" s="5" t="s">
        <v>446</v>
      </c>
      <c r="H777" s="18" t="s">
        <v>880</v>
      </c>
      <c r="J777">
        <v>867830</v>
      </c>
      <c r="L777" s="17" t="str">
        <f aca="true" t="shared" si="29" ref="L777:L804">HYPERLINK("http://klibs1.kj.yamagata-u.ac.jp/mylimedio/search/search.do?keyword=%23ID%3D"&amp;J777,"OPAC")</f>
        <v>OPAC</v>
      </c>
    </row>
    <row r="778" spans="2:12" ht="18.75">
      <c r="B778" s="1" t="s">
        <v>5</v>
      </c>
      <c r="C778" s="4" t="s">
        <v>734</v>
      </c>
      <c r="D778" s="4" t="s">
        <v>49</v>
      </c>
      <c r="E778" s="4" t="s">
        <v>62</v>
      </c>
      <c r="F778" s="4" t="s">
        <v>582</v>
      </c>
      <c r="G778" s="5" t="s">
        <v>447</v>
      </c>
      <c r="H778" s="18" t="s">
        <v>880</v>
      </c>
      <c r="J778">
        <v>216470</v>
      </c>
      <c r="L778" s="17" t="str">
        <f t="shared" si="29"/>
        <v>OPAC</v>
      </c>
    </row>
    <row r="779" spans="2:12" ht="56.25">
      <c r="B779" s="1" t="s">
        <v>5</v>
      </c>
      <c r="C779" s="4" t="s">
        <v>742</v>
      </c>
      <c r="D779" s="4" t="s">
        <v>743</v>
      </c>
      <c r="E779" s="4" t="s">
        <v>32</v>
      </c>
      <c r="F779" s="4" t="s">
        <v>582</v>
      </c>
      <c r="G779" s="4" t="s">
        <v>744</v>
      </c>
      <c r="H779" s="18" t="s">
        <v>880</v>
      </c>
      <c r="J779">
        <v>883294</v>
      </c>
      <c r="L779" s="17" t="str">
        <f t="shared" si="29"/>
        <v>OPAC</v>
      </c>
    </row>
    <row r="780" spans="2:12" ht="37.5">
      <c r="B780" s="1" t="s">
        <v>5</v>
      </c>
      <c r="C780" s="4" t="s">
        <v>745</v>
      </c>
      <c r="D780" s="4" t="s">
        <v>402</v>
      </c>
      <c r="E780" s="4" t="s">
        <v>32</v>
      </c>
      <c r="F780" s="4" t="s">
        <v>582</v>
      </c>
      <c r="G780" s="4" t="s">
        <v>403</v>
      </c>
      <c r="H780" s="18" t="s">
        <v>880</v>
      </c>
      <c r="J780">
        <v>314978</v>
      </c>
      <c r="L780" s="17" t="str">
        <f t="shared" si="29"/>
        <v>OPAC</v>
      </c>
    </row>
    <row r="781" spans="2:12" ht="37.5">
      <c r="B781" s="1" t="s">
        <v>5</v>
      </c>
      <c r="C781" s="4" t="s">
        <v>745</v>
      </c>
      <c r="D781" s="4" t="s">
        <v>402</v>
      </c>
      <c r="E781" s="4" t="s">
        <v>32</v>
      </c>
      <c r="F781" s="4" t="s">
        <v>582</v>
      </c>
      <c r="G781" s="5" t="s">
        <v>746</v>
      </c>
      <c r="H781" s="18" t="s">
        <v>880</v>
      </c>
      <c r="J781">
        <v>847428</v>
      </c>
      <c r="L781" s="17" t="str">
        <f t="shared" si="29"/>
        <v>OPAC</v>
      </c>
    </row>
    <row r="782" spans="2:12" ht="37.5">
      <c r="B782" s="1" t="s">
        <v>5</v>
      </c>
      <c r="C782" s="4" t="s">
        <v>747</v>
      </c>
      <c r="D782" s="4" t="s">
        <v>14</v>
      </c>
      <c r="E782" s="4" t="s">
        <v>32</v>
      </c>
      <c r="F782" s="4" t="s">
        <v>582</v>
      </c>
      <c r="G782" s="4" t="s">
        <v>10</v>
      </c>
      <c r="H782" s="18" t="s">
        <v>880</v>
      </c>
      <c r="J782">
        <v>872334</v>
      </c>
      <c r="L782" s="17" t="str">
        <f t="shared" si="29"/>
        <v>OPAC</v>
      </c>
    </row>
    <row r="783" spans="2:12" ht="37.5">
      <c r="B783" s="1" t="s">
        <v>5</v>
      </c>
      <c r="C783" s="4" t="s">
        <v>748</v>
      </c>
      <c r="D783" s="4" t="s">
        <v>340</v>
      </c>
      <c r="E783" s="4" t="s">
        <v>32</v>
      </c>
      <c r="F783" s="4" t="s">
        <v>582</v>
      </c>
      <c r="G783" s="4" t="s">
        <v>341</v>
      </c>
      <c r="H783" s="18" t="s">
        <v>880</v>
      </c>
      <c r="J783">
        <v>874024</v>
      </c>
      <c r="L783" s="17" t="str">
        <f t="shared" si="29"/>
        <v>OPAC</v>
      </c>
    </row>
    <row r="784" spans="2:12" ht="37.5">
      <c r="B784" s="1" t="s">
        <v>5</v>
      </c>
      <c r="C784" s="4" t="s">
        <v>748</v>
      </c>
      <c r="D784" s="4" t="s">
        <v>340</v>
      </c>
      <c r="E784" s="4" t="s">
        <v>32</v>
      </c>
      <c r="F784" s="4" t="s">
        <v>582</v>
      </c>
      <c r="G784" s="5" t="s">
        <v>342</v>
      </c>
      <c r="H784" s="18" t="s">
        <v>880</v>
      </c>
      <c r="J784">
        <v>874012</v>
      </c>
      <c r="L784" s="17" t="str">
        <f t="shared" si="29"/>
        <v>OPAC</v>
      </c>
    </row>
    <row r="785" spans="2:12" ht="37.5">
      <c r="B785" s="1" t="s">
        <v>5</v>
      </c>
      <c r="C785" s="4" t="s">
        <v>748</v>
      </c>
      <c r="D785" s="4" t="s">
        <v>340</v>
      </c>
      <c r="E785" s="4" t="s">
        <v>32</v>
      </c>
      <c r="F785" s="4" t="s">
        <v>582</v>
      </c>
      <c r="G785" s="5" t="s">
        <v>749</v>
      </c>
      <c r="H785" s="18" t="s">
        <v>880</v>
      </c>
      <c r="J785">
        <v>874026</v>
      </c>
      <c r="L785" s="17" t="str">
        <f t="shared" si="29"/>
        <v>OPAC</v>
      </c>
    </row>
    <row r="786" spans="2:12" ht="37.5">
      <c r="B786" s="1" t="s">
        <v>5</v>
      </c>
      <c r="C786" s="4" t="s">
        <v>748</v>
      </c>
      <c r="D786" s="4" t="s">
        <v>340</v>
      </c>
      <c r="E786" s="4" t="s">
        <v>32</v>
      </c>
      <c r="F786" s="4" t="s">
        <v>582</v>
      </c>
      <c r="G786" s="5" t="s">
        <v>343</v>
      </c>
      <c r="H786" s="18" t="s">
        <v>880</v>
      </c>
      <c r="J786">
        <v>855070</v>
      </c>
      <c r="L786" s="17" t="str">
        <f t="shared" si="29"/>
        <v>OPAC</v>
      </c>
    </row>
    <row r="787" spans="2:12" ht="37.5">
      <c r="B787" s="1" t="s">
        <v>5</v>
      </c>
      <c r="C787" s="4" t="s">
        <v>748</v>
      </c>
      <c r="D787" s="4" t="s">
        <v>340</v>
      </c>
      <c r="E787" s="4" t="s">
        <v>32</v>
      </c>
      <c r="F787" s="4" t="s">
        <v>582</v>
      </c>
      <c r="G787" s="5" t="s">
        <v>750</v>
      </c>
      <c r="H787" s="18" t="s">
        <v>880</v>
      </c>
      <c r="J787">
        <v>883404</v>
      </c>
      <c r="L787" s="17" t="str">
        <f t="shared" si="29"/>
        <v>OPAC</v>
      </c>
    </row>
    <row r="788" spans="2:12" ht="37.5">
      <c r="B788" s="1" t="s">
        <v>5</v>
      </c>
      <c r="C788" s="4" t="s">
        <v>748</v>
      </c>
      <c r="D788" s="4" t="s">
        <v>340</v>
      </c>
      <c r="E788" s="4" t="s">
        <v>32</v>
      </c>
      <c r="F788" s="4" t="s">
        <v>582</v>
      </c>
      <c r="G788" s="5" t="s">
        <v>344</v>
      </c>
      <c r="H788" s="18" t="s">
        <v>880</v>
      </c>
      <c r="J788">
        <v>834409</v>
      </c>
      <c r="L788" s="17" t="str">
        <f t="shared" si="29"/>
        <v>OPAC</v>
      </c>
    </row>
    <row r="789" spans="2:12" ht="37.5">
      <c r="B789" s="1" t="s">
        <v>5</v>
      </c>
      <c r="C789" s="4" t="s">
        <v>748</v>
      </c>
      <c r="D789" s="4" t="s">
        <v>340</v>
      </c>
      <c r="E789" s="4" t="s">
        <v>32</v>
      </c>
      <c r="F789" s="4" t="s">
        <v>582</v>
      </c>
      <c r="G789" s="5" t="s">
        <v>345</v>
      </c>
      <c r="H789" s="18" t="s">
        <v>880</v>
      </c>
      <c r="J789">
        <v>844894</v>
      </c>
      <c r="L789" s="17" t="str">
        <f t="shared" si="29"/>
        <v>OPAC</v>
      </c>
    </row>
    <row r="790" spans="2:12" ht="37.5">
      <c r="B790" s="1" t="s">
        <v>5</v>
      </c>
      <c r="C790" s="4" t="s">
        <v>748</v>
      </c>
      <c r="D790" s="4" t="s">
        <v>340</v>
      </c>
      <c r="E790" s="4" t="s">
        <v>32</v>
      </c>
      <c r="F790" s="4" t="s">
        <v>582</v>
      </c>
      <c r="G790" s="5" t="s">
        <v>346</v>
      </c>
      <c r="H790" s="18" t="s">
        <v>880</v>
      </c>
      <c r="J790">
        <v>854655</v>
      </c>
      <c r="L790" s="17" t="str">
        <f t="shared" si="29"/>
        <v>OPAC</v>
      </c>
    </row>
    <row r="791" spans="2:12" ht="37.5">
      <c r="B791" s="1" t="s">
        <v>5</v>
      </c>
      <c r="C791" s="4" t="s">
        <v>748</v>
      </c>
      <c r="D791" s="4" t="s">
        <v>340</v>
      </c>
      <c r="E791" s="4" t="s">
        <v>32</v>
      </c>
      <c r="F791" s="4" t="s">
        <v>582</v>
      </c>
      <c r="G791" s="5" t="s">
        <v>843</v>
      </c>
      <c r="H791" s="18" t="s">
        <v>880</v>
      </c>
      <c r="J791">
        <v>239675</v>
      </c>
      <c r="L791" s="17" t="str">
        <f t="shared" si="29"/>
        <v>OPAC</v>
      </c>
    </row>
    <row r="792" spans="2:12" ht="37.5">
      <c r="B792" s="1" t="s">
        <v>5</v>
      </c>
      <c r="C792" s="4" t="s">
        <v>748</v>
      </c>
      <c r="D792" s="4" t="s">
        <v>340</v>
      </c>
      <c r="E792" s="4" t="s">
        <v>32</v>
      </c>
      <c r="F792" s="4" t="s">
        <v>582</v>
      </c>
      <c r="G792" s="5" t="s">
        <v>848</v>
      </c>
      <c r="H792" s="18" t="s">
        <v>880</v>
      </c>
      <c r="J792">
        <v>239675</v>
      </c>
      <c r="L792" s="17" t="str">
        <f t="shared" si="29"/>
        <v>OPAC</v>
      </c>
    </row>
    <row r="793" spans="2:12" ht="18.75">
      <c r="B793" s="1" t="s">
        <v>5</v>
      </c>
      <c r="C793" s="4" t="s">
        <v>751</v>
      </c>
      <c r="D793" s="4" t="s">
        <v>13</v>
      </c>
      <c r="E793" s="4" t="s">
        <v>32</v>
      </c>
      <c r="F793" s="4" t="s">
        <v>582</v>
      </c>
      <c r="G793" s="4" t="s">
        <v>752</v>
      </c>
      <c r="H793" s="18" t="s">
        <v>880</v>
      </c>
      <c r="J793">
        <v>833278</v>
      </c>
      <c r="L793" s="17" t="str">
        <f t="shared" si="29"/>
        <v>OPAC</v>
      </c>
    </row>
    <row r="794" spans="2:12" ht="37.5">
      <c r="B794" s="1" t="s">
        <v>5</v>
      </c>
      <c r="C794" s="4" t="s">
        <v>751</v>
      </c>
      <c r="D794" s="4" t="s">
        <v>13</v>
      </c>
      <c r="E794" s="4" t="s">
        <v>32</v>
      </c>
      <c r="F794" s="4" t="s">
        <v>582</v>
      </c>
      <c r="G794" s="5" t="s">
        <v>753</v>
      </c>
      <c r="H794" s="18" t="s">
        <v>880</v>
      </c>
      <c r="J794">
        <v>794466</v>
      </c>
      <c r="L794" s="17" t="str">
        <f t="shared" si="29"/>
        <v>OPAC</v>
      </c>
    </row>
    <row r="795" spans="2:12" ht="18.75">
      <c r="B795" s="1" t="s">
        <v>5</v>
      </c>
      <c r="C795" s="4" t="s">
        <v>751</v>
      </c>
      <c r="D795" s="4" t="s">
        <v>13</v>
      </c>
      <c r="E795" s="4" t="s">
        <v>32</v>
      </c>
      <c r="F795" s="4" t="s">
        <v>582</v>
      </c>
      <c r="G795" s="5" t="s">
        <v>754</v>
      </c>
      <c r="H795" s="18" t="s">
        <v>880</v>
      </c>
      <c r="J795">
        <v>761686</v>
      </c>
      <c r="L795" s="17" t="str">
        <f t="shared" si="29"/>
        <v>OPAC</v>
      </c>
    </row>
    <row r="796" spans="2:12" ht="18.75">
      <c r="B796" s="1" t="s">
        <v>5</v>
      </c>
      <c r="C796" s="4" t="s">
        <v>751</v>
      </c>
      <c r="D796" s="4" t="s">
        <v>13</v>
      </c>
      <c r="E796" s="4" t="s">
        <v>32</v>
      </c>
      <c r="F796" s="4" t="s">
        <v>582</v>
      </c>
      <c r="G796" s="5" t="s">
        <v>755</v>
      </c>
      <c r="H796" s="18" t="s">
        <v>880</v>
      </c>
      <c r="J796">
        <v>834638</v>
      </c>
      <c r="L796" s="17" t="str">
        <f t="shared" si="29"/>
        <v>OPAC</v>
      </c>
    </row>
    <row r="797" spans="2:12" ht="18.75">
      <c r="B797" s="1" t="s">
        <v>5</v>
      </c>
      <c r="C797" s="4" t="s">
        <v>606</v>
      </c>
      <c r="D797" s="4" t="s">
        <v>623</v>
      </c>
      <c r="E797" s="4" t="s">
        <v>32</v>
      </c>
      <c r="F797" s="4" t="s">
        <v>582</v>
      </c>
      <c r="G797" s="4" t="s">
        <v>207</v>
      </c>
      <c r="H797" s="18" t="s">
        <v>880</v>
      </c>
      <c r="J797">
        <v>348686</v>
      </c>
      <c r="L797" s="17" t="str">
        <f t="shared" si="29"/>
        <v>OPAC</v>
      </c>
    </row>
    <row r="798" spans="2:12" ht="18.75">
      <c r="B798" s="1" t="s">
        <v>5</v>
      </c>
      <c r="C798" s="4" t="s">
        <v>359</v>
      </c>
      <c r="D798" s="4" t="s">
        <v>202</v>
      </c>
      <c r="E798" s="4" t="s">
        <v>32</v>
      </c>
      <c r="F798" s="4" t="s">
        <v>582</v>
      </c>
      <c r="G798" s="4" t="s">
        <v>854</v>
      </c>
      <c r="H798" s="18" t="s">
        <v>880</v>
      </c>
      <c r="J798">
        <v>854563</v>
      </c>
      <c r="L798" s="17" t="str">
        <f t="shared" si="29"/>
        <v>OPAC</v>
      </c>
    </row>
    <row r="799" spans="2:12" ht="18.75">
      <c r="B799" s="1" t="s">
        <v>5</v>
      </c>
      <c r="C799" s="4" t="s">
        <v>359</v>
      </c>
      <c r="D799" s="4" t="s">
        <v>202</v>
      </c>
      <c r="E799" s="4" t="s">
        <v>32</v>
      </c>
      <c r="F799" s="4" t="s">
        <v>582</v>
      </c>
      <c r="G799" s="5" t="s">
        <v>361</v>
      </c>
      <c r="H799" s="18" t="s">
        <v>880</v>
      </c>
      <c r="J799">
        <v>122588</v>
      </c>
      <c r="L799" s="17" t="str">
        <f t="shared" si="29"/>
        <v>OPAC</v>
      </c>
    </row>
    <row r="800" spans="2:12" ht="18.75">
      <c r="B800" s="1" t="s">
        <v>5</v>
      </c>
      <c r="C800" s="4" t="s">
        <v>359</v>
      </c>
      <c r="D800" s="4" t="s">
        <v>202</v>
      </c>
      <c r="E800" s="4" t="s">
        <v>32</v>
      </c>
      <c r="F800" s="4" t="s">
        <v>582</v>
      </c>
      <c r="G800" s="5" t="s">
        <v>362</v>
      </c>
      <c r="H800" s="18" t="s">
        <v>880</v>
      </c>
      <c r="J800">
        <v>779695</v>
      </c>
      <c r="L800" s="17" t="str">
        <f t="shared" si="29"/>
        <v>OPAC</v>
      </c>
    </row>
    <row r="801" spans="2:12" ht="37.5">
      <c r="B801" s="1" t="s">
        <v>5</v>
      </c>
      <c r="C801" s="4" t="s">
        <v>756</v>
      </c>
      <c r="D801" s="4" t="s">
        <v>757</v>
      </c>
      <c r="E801" s="4" t="s">
        <v>62</v>
      </c>
      <c r="F801" s="4" t="s">
        <v>582</v>
      </c>
      <c r="G801" s="4" t="s">
        <v>758</v>
      </c>
      <c r="H801" s="18" t="s">
        <v>880</v>
      </c>
      <c r="J801">
        <v>764954</v>
      </c>
      <c r="L801" s="17" t="str">
        <f t="shared" si="29"/>
        <v>OPAC</v>
      </c>
    </row>
    <row r="802" spans="2:12" ht="37.5">
      <c r="B802" s="1" t="s">
        <v>5</v>
      </c>
      <c r="C802" s="4" t="s">
        <v>495</v>
      </c>
      <c r="D802" s="4" t="s">
        <v>496</v>
      </c>
      <c r="E802" s="4" t="s">
        <v>62</v>
      </c>
      <c r="F802" s="4" t="s">
        <v>582</v>
      </c>
      <c r="G802" s="4" t="s">
        <v>497</v>
      </c>
      <c r="H802" s="18" t="s">
        <v>880</v>
      </c>
      <c r="J802">
        <v>145567</v>
      </c>
      <c r="L802" s="17" t="str">
        <f t="shared" si="29"/>
        <v>OPAC</v>
      </c>
    </row>
    <row r="803" spans="2:12" ht="37.5">
      <c r="B803" s="1" t="s">
        <v>5</v>
      </c>
      <c r="C803" s="4" t="s">
        <v>495</v>
      </c>
      <c r="D803" s="4" t="s">
        <v>496</v>
      </c>
      <c r="E803" s="4" t="s">
        <v>62</v>
      </c>
      <c r="F803" s="4" t="s">
        <v>582</v>
      </c>
      <c r="G803" s="5" t="s">
        <v>498</v>
      </c>
      <c r="H803" s="18" t="s">
        <v>880</v>
      </c>
      <c r="J803">
        <v>874171</v>
      </c>
      <c r="L803" s="17" t="str">
        <f t="shared" si="29"/>
        <v>OPAC</v>
      </c>
    </row>
    <row r="804" spans="2:12" ht="37.5">
      <c r="B804" s="1" t="s">
        <v>5</v>
      </c>
      <c r="C804" s="4" t="s">
        <v>495</v>
      </c>
      <c r="D804" s="4" t="s">
        <v>496</v>
      </c>
      <c r="E804" s="4" t="s">
        <v>62</v>
      </c>
      <c r="F804" s="4" t="s">
        <v>582</v>
      </c>
      <c r="G804" s="5" t="s">
        <v>499</v>
      </c>
      <c r="H804" s="18" t="s">
        <v>880</v>
      </c>
      <c r="J804">
        <v>883327</v>
      </c>
      <c r="L804" s="17" t="str">
        <f t="shared" si="29"/>
        <v>OPAC</v>
      </c>
    </row>
    <row r="805" spans="2:8" ht="37.5">
      <c r="B805" s="1" t="s">
        <v>5</v>
      </c>
      <c r="C805" s="4" t="s">
        <v>495</v>
      </c>
      <c r="D805" s="4" t="s">
        <v>496</v>
      </c>
      <c r="E805" s="4" t="s">
        <v>62</v>
      </c>
      <c r="F805" s="4" t="s">
        <v>582</v>
      </c>
      <c r="G805" s="5" t="s">
        <v>500</v>
      </c>
      <c r="H805" s="18" t="s">
        <v>881</v>
      </c>
    </row>
    <row r="806" spans="2:8" ht="37.5">
      <c r="B806" s="1" t="s">
        <v>5</v>
      </c>
      <c r="C806" s="4" t="s">
        <v>495</v>
      </c>
      <c r="D806" s="4" t="s">
        <v>496</v>
      </c>
      <c r="E806" s="4" t="s">
        <v>62</v>
      </c>
      <c r="F806" s="4" t="s">
        <v>582</v>
      </c>
      <c r="G806" s="5" t="s">
        <v>501</v>
      </c>
      <c r="H806" s="18" t="s">
        <v>881</v>
      </c>
    </row>
    <row r="807" spans="2:12" ht="56.25">
      <c r="B807" s="1" t="s">
        <v>5</v>
      </c>
      <c r="C807" s="4" t="s">
        <v>370</v>
      </c>
      <c r="D807" s="4" t="s">
        <v>348</v>
      </c>
      <c r="E807" s="4" t="s">
        <v>62</v>
      </c>
      <c r="F807" s="4" t="s">
        <v>582</v>
      </c>
      <c r="G807" s="4" t="s">
        <v>349</v>
      </c>
      <c r="H807" s="18" t="s">
        <v>880</v>
      </c>
      <c r="J807">
        <v>872334</v>
      </c>
      <c r="L807" s="17" t="str">
        <f>HYPERLINK("http://klibs1.kj.yamagata-u.ac.jp/mylimedio/search/search.do?keyword=%23ID%3D"&amp;J807,"OPAC")</f>
        <v>OPAC</v>
      </c>
    </row>
    <row r="808" spans="2:12" ht="18.75">
      <c r="B808" s="1" t="s">
        <v>5</v>
      </c>
      <c r="C808" s="4" t="s">
        <v>759</v>
      </c>
      <c r="D808" s="4" t="s">
        <v>319</v>
      </c>
      <c r="E808" s="4" t="s">
        <v>32</v>
      </c>
      <c r="F808" s="4" t="s">
        <v>582</v>
      </c>
      <c r="G808" s="4" t="s">
        <v>760</v>
      </c>
      <c r="H808" s="18" t="s">
        <v>880</v>
      </c>
      <c r="J808">
        <v>883411</v>
      </c>
      <c r="L808" s="17" t="str">
        <f>HYPERLINK("http://klibs1.kj.yamagata-u.ac.jp/mylimedio/search/search.do?keyword=%23ID%3D"&amp;J808,"OPAC")</f>
        <v>OPAC</v>
      </c>
    </row>
    <row r="809" spans="2:8" ht="37.5">
      <c r="B809" s="1" t="s">
        <v>5</v>
      </c>
      <c r="C809" s="4" t="s">
        <v>759</v>
      </c>
      <c r="D809" s="4" t="s">
        <v>319</v>
      </c>
      <c r="E809" s="4" t="s">
        <v>32</v>
      </c>
      <c r="F809" s="4" t="s">
        <v>582</v>
      </c>
      <c r="G809" s="5" t="s">
        <v>761</v>
      </c>
      <c r="H809" s="18" t="s">
        <v>881</v>
      </c>
    </row>
    <row r="810" spans="2:12" ht="37.5">
      <c r="B810" s="1" t="s">
        <v>5</v>
      </c>
      <c r="C810" s="4" t="s">
        <v>762</v>
      </c>
      <c r="D810" s="4" t="s">
        <v>763</v>
      </c>
      <c r="E810" s="4" t="s">
        <v>32</v>
      </c>
      <c r="F810" s="4" t="s">
        <v>582</v>
      </c>
      <c r="G810" s="4" t="s">
        <v>764</v>
      </c>
      <c r="H810" s="18" t="s">
        <v>880</v>
      </c>
      <c r="I810" t="s">
        <v>865</v>
      </c>
      <c r="L810" s="17" t="str">
        <f>HYPERLINK(I810,"本文へのリンク")</f>
        <v>本文へのリンク</v>
      </c>
    </row>
    <row r="811" spans="2:12" ht="37.5">
      <c r="B811" s="1" t="s">
        <v>5</v>
      </c>
      <c r="C811" s="4" t="s">
        <v>762</v>
      </c>
      <c r="D811" s="4" t="s">
        <v>763</v>
      </c>
      <c r="E811" s="4" t="s">
        <v>32</v>
      </c>
      <c r="F811" s="4" t="s">
        <v>582</v>
      </c>
      <c r="G811" s="5" t="s">
        <v>765</v>
      </c>
      <c r="H811" s="18" t="s">
        <v>880</v>
      </c>
      <c r="I811" t="s">
        <v>865</v>
      </c>
      <c r="L811" s="17" t="str">
        <f>HYPERLINK(I811,"本文へのリンク")</f>
        <v>本文へのリンク</v>
      </c>
    </row>
    <row r="812" spans="2:8" ht="37.5">
      <c r="B812" s="1" t="s">
        <v>5</v>
      </c>
      <c r="C812" s="4" t="s">
        <v>766</v>
      </c>
      <c r="D812" s="4" t="s">
        <v>767</v>
      </c>
      <c r="E812" s="4" t="s">
        <v>62</v>
      </c>
      <c r="F812" s="4" t="s">
        <v>582</v>
      </c>
      <c r="G812" s="4" t="s">
        <v>768</v>
      </c>
      <c r="H812" s="18" t="s">
        <v>881</v>
      </c>
    </row>
    <row r="813" spans="2:12" ht="262.5">
      <c r="B813" s="1" t="s">
        <v>5</v>
      </c>
      <c r="C813" s="4" t="s">
        <v>769</v>
      </c>
      <c r="D813" s="4" t="s">
        <v>770</v>
      </c>
      <c r="E813" s="4" t="s">
        <v>62</v>
      </c>
      <c r="F813" s="4" t="s">
        <v>582</v>
      </c>
      <c r="G813" s="4" t="s">
        <v>771</v>
      </c>
      <c r="H813" s="18" t="s">
        <v>880</v>
      </c>
      <c r="J813">
        <v>658985</v>
      </c>
      <c r="L813" s="17" t="str">
        <f>HYPERLINK("http://klibs1.kj.yamagata-u.ac.jp/mylimedio/search/search.do?keyword=%23ID%3D"&amp;J813,"OPAC")</f>
        <v>OPAC</v>
      </c>
    </row>
    <row r="814" spans="2:8" ht="262.5">
      <c r="B814" s="1" t="s">
        <v>5</v>
      </c>
      <c r="C814" s="4" t="s">
        <v>769</v>
      </c>
      <c r="D814" s="4" t="s">
        <v>770</v>
      </c>
      <c r="E814" s="4" t="s">
        <v>62</v>
      </c>
      <c r="F814" s="4" t="s">
        <v>582</v>
      </c>
      <c r="G814" s="5" t="s">
        <v>772</v>
      </c>
      <c r="H814" s="18" t="s">
        <v>881</v>
      </c>
    </row>
    <row r="815" spans="2:8" ht="37.5">
      <c r="B815" s="1" t="s">
        <v>5</v>
      </c>
      <c r="C815" s="4" t="s">
        <v>773</v>
      </c>
      <c r="D815" s="4" t="s">
        <v>767</v>
      </c>
      <c r="E815" s="4" t="s">
        <v>62</v>
      </c>
      <c r="F815" s="4" t="s">
        <v>582</v>
      </c>
      <c r="G815" s="4" t="s">
        <v>768</v>
      </c>
      <c r="H815" s="18" t="s">
        <v>881</v>
      </c>
    </row>
    <row r="816" spans="2:12" ht="262.5">
      <c r="B816" s="1" t="s">
        <v>5</v>
      </c>
      <c r="C816" s="4" t="s">
        <v>774</v>
      </c>
      <c r="D816" s="4" t="s">
        <v>770</v>
      </c>
      <c r="E816" s="4" t="s">
        <v>62</v>
      </c>
      <c r="F816" s="4" t="s">
        <v>582</v>
      </c>
      <c r="G816" s="4" t="s">
        <v>771</v>
      </c>
      <c r="H816" s="18" t="s">
        <v>880</v>
      </c>
      <c r="J816">
        <v>658985</v>
      </c>
      <c r="L816" s="17" t="str">
        <f>HYPERLINK("http://klibs1.kj.yamagata-u.ac.jp/mylimedio/search/search.do?keyword=%23ID%3D"&amp;J816,"OPAC")</f>
        <v>OPAC</v>
      </c>
    </row>
    <row r="817" spans="2:8" ht="262.5">
      <c r="B817" s="1" t="s">
        <v>5</v>
      </c>
      <c r="C817" s="4" t="s">
        <v>774</v>
      </c>
      <c r="D817" s="4" t="s">
        <v>770</v>
      </c>
      <c r="E817" s="4" t="s">
        <v>62</v>
      </c>
      <c r="F817" s="4" t="s">
        <v>582</v>
      </c>
      <c r="G817" s="5" t="s">
        <v>772</v>
      </c>
      <c r="H817" s="18" t="s">
        <v>881</v>
      </c>
    </row>
    <row r="818" spans="2:12" ht="37.5">
      <c r="B818" s="1" t="s">
        <v>5</v>
      </c>
      <c r="C818" s="4" t="s">
        <v>775</v>
      </c>
      <c r="D818" s="4" t="s">
        <v>280</v>
      </c>
      <c r="E818" s="4" t="s">
        <v>32</v>
      </c>
      <c r="F818" s="4" t="s">
        <v>582</v>
      </c>
      <c r="G818" s="4" t="s">
        <v>776</v>
      </c>
      <c r="H818" s="18" t="s">
        <v>880</v>
      </c>
      <c r="J818">
        <v>481139</v>
      </c>
      <c r="L818" s="17" t="str">
        <f aca="true" t="shared" si="30" ref="L818:L829">HYPERLINK("http://klibs1.kj.yamagata-u.ac.jp/mylimedio/search/search.do?keyword=%23ID%3D"&amp;J818,"OPAC")</f>
        <v>OPAC</v>
      </c>
    </row>
    <row r="819" spans="2:12" ht="37.5">
      <c r="B819" s="1" t="s">
        <v>5</v>
      </c>
      <c r="C819" s="4" t="s">
        <v>775</v>
      </c>
      <c r="D819" s="4" t="s">
        <v>280</v>
      </c>
      <c r="E819" s="4" t="s">
        <v>32</v>
      </c>
      <c r="F819" s="4" t="s">
        <v>582</v>
      </c>
      <c r="G819" s="5" t="s">
        <v>777</v>
      </c>
      <c r="H819" s="18" t="s">
        <v>880</v>
      </c>
      <c r="J819">
        <v>658997</v>
      </c>
      <c r="L819" s="17" t="str">
        <f t="shared" si="30"/>
        <v>OPAC</v>
      </c>
    </row>
    <row r="820" spans="2:12" ht="37.5">
      <c r="B820" s="1" t="s">
        <v>5</v>
      </c>
      <c r="C820" s="4" t="s">
        <v>775</v>
      </c>
      <c r="D820" s="4" t="s">
        <v>280</v>
      </c>
      <c r="E820" s="4" t="s">
        <v>32</v>
      </c>
      <c r="F820" s="4" t="s">
        <v>582</v>
      </c>
      <c r="G820" s="5" t="s">
        <v>778</v>
      </c>
      <c r="H820" s="18" t="s">
        <v>880</v>
      </c>
      <c r="J820">
        <v>878017</v>
      </c>
      <c r="L820" s="17" t="str">
        <f t="shared" si="30"/>
        <v>OPAC</v>
      </c>
    </row>
    <row r="821" spans="2:12" ht="37.5">
      <c r="B821" s="1" t="s">
        <v>5</v>
      </c>
      <c r="C821" s="4" t="s">
        <v>711</v>
      </c>
      <c r="D821" s="4" t="s">
        <v>209</v>
      </c>
      <c r="E821" s="4" t="s">
        <v>32</v>
      </c>
      <c r="F821" s="4" t="s">
        <v>582</v>
      </c>
      <c r="G821" s="4" t="s">
        <v>262</v>
      </c>
      <c r="H821" s="18" t="s">
        <v>880</v>
      </c>
      <c r="J821">
        <v>879174</v>
      </c>
      <c r="L821" s="17" t="str">
        <f t="shared" si="30"/>
        <v>OPAC</v>
      </c>
    </row>
    <row r="822" spans="2:12" ht="37.5">
      <c r="B822" s="1" t="s">
        <v>5</v>
      </c>
      <c r="C822" s="4" t="s">
        <v>779</v>
      </c>
      <c r="D822" s="4" t="s">
        <v>780</v>
      </c>
      <c r="E822" s="4" t="s">
        <v>32</v>
      </c>
      <c r="F822" s="4" t="s">
        <v>582</v>
      </c>
      <c r="G822" s="4" t="s">
        <v>781</v>
      </c>
      <c r="H822" s="18" t="s">
        <v>880</v>
      </c>
      <c r="J822">
        <v>748201</v>
      </c>
      <c r="L822" s="17" t="str">
        <f t="shared" si="30"/>
        <v>OPAC</v>
      </c>
    </row>
    <row r="823" spans="2:12" ht="37.5">
      <c r="B823" s="1" t="s">
        <v>5</v>
      </c>
      <c r="C823" s="4" t="s">
        <v>779</v>
      </c>
      <c r="D823" s="4" t="s">
        <v>780</v>
      </c>
      <c r="E823" s="4" t="s">
        <v>32</v>
      </c>
      <c r="F823" s="4" t="s">
        <v>582</v>
      </c>
      <c r="G823" s="5" t="s">
        <v>782</v>
      </c>
      <c r="H823" s="18" t="s">
        <v>880</v>
      </c>
      <c r="J823">
        <v>844890</v>
      </c>
      <c r="L823" s="17" t="str">
        <f t="shared" si="30"/>
        <v>OPAC</v>
      </c>
    </row>
    <row r="824" spans="2:12" ht="18.75">
      <c r="B824" s="1" t="s">
        <v>5</v>
      </c>
      <c r="C824" s="4" t="s">
        <v>783</v>
      </c>
      <c r="D824" s="4" t="s">
        <v>52</v>
      </c>
      <c r="E824" s="4" t="s">
        <v>32</v>
      </c>
      <c r="F824" s="4" t="s">
        <v>582</v>
      </c>
      <c r="G824" s="4" t="s">
        <v>784</v>
      </c>
      <c r="H824" s="18" t="s">
        <v>880</v>
      </c>
      <c r="J824">
        <v>764954</v>
      </c>
      <c r="L824" s="17" t="str">
        <f t="shared" si="30"/>
        <v>OPAC</v>
      </c>
    </row>
    <row r="825" spans="2:12" ht="18.75">
      <c r="B825" s="1" t="s">
        <v>5</v>
      </c>
      <c r="C825" s="4" t="s">
        <v>783</v>
      </c>
      <c r="D825" s="4" t="s">
        <v>52</v>
      </c>
      <c r="E825" s="4" t="s">
        <v>32</v>
      </c>
      <c r="F825" s="4" t="s">
        <v>582</v>
      </c>
      <c r="G825" s="5" t="s">
        <v>785</v>
      </c>
      <c r="H825" s="18" t="s">
        <v>880</v>
      </c>
      <c r="J825">
        <v>877687</v>
      </c>
      <c r="L825" s="17" t="str">
        <f t="shared" si="30"/>
        <v>OPAC</v>
      </c>
    </row>
    <row r="826" spans="2:12" ht="37.5">
      <c r="B826" s="1" t="s">
        <v>5</v>
      </c>
      <c r="C826" s="4" t="s">
        <v>711</v>
      </c>
      <c r="D826" s="4" t="s">
        <v>272</v>
      </c>
      <c r="E826" s="4" t="s">
        <v>32</v>
      </c>
      <c r="F826" s="4" t="s">
        <v>582</v>
      </c>
      <c r="G826" s="4" t="s">
        <v>262</v>
      </c>
      <c r="H826" s="18" t="s">
        <v>880</v>
      </c>
      <c r="J826">
        <v>879174</v>
      </c>
      <c r="L826" s="17" t="str">
        <f t="shared" si="30"/>
        <v>OPAC</v>
      </c>
    </row>
    <row r="827" spans="2:12" ht="37.5">
      <c r="B827" s="1" t="s">
        <v>5</v>
      </c>
      <c r="C827" s="4" t="s">
        <v>451</v>
      </c>
      <c r="D827" s="4" t="s">
        <v>233</v>
      </c>
      <c r="E827" s="4" t="s">
        <v>62</v>
      </c>
      <c r="F827" s="4" t="s">
        <v>582</v>
      </c>
      <c r="G827" s="4" t="s">
        <v>267</v>
      </c>
      <c r="H827" s="18" t="s">
        <v>880</v>
      </c>
      <c r="J827">
        <v>841555</v>
      </c>
      <c r="L827" s="17" t="str">
        <f t="shared" si="30"/>
        <v>OPAC</v>
      </c>
    </row>
    <row r="828" spans="2:12" ht="37.5">
      <c r="B828" s="1" t="s">
        <v>5</v>
      </c>
      <c r="C828" s="4" t="s">
        <v>451</v>
      </c>
      <c r="D828" s="4" t="s">
        <v>233</v>
      </c>
      <c r="E828" s="4" t="s">
        <v>62</v>
      </c>
      <c r="F828" s="4" t="s">
        <v>582</v>
      </c>
      <c r="G828" s="5" t="s">
        <v>452</v>
      </c>
      <c r="H828" s="18" t="s">
        <v>880</v>
      </c>
      <c r="J828">
        <v>475112</v>
      </c>
      <c r="L828" s="17" t="str">
        <f t="shared" si="30"/>
        <v>OPAC</v>
      </c>
    </row>
    <row r="829" spans="2:12" ht="37.5">
      <c r="B829" s="1" t="s">
        <v>5</v>
      </c>
      <c r="C829" s="4" t="s">
        <v>451</v>
      </c>
      <c r="D829" s="4" t="s">
        <v>233</v>
      </c>
      <c r="E829" s="4" t="s">
        <v>62</v>
      </c>
      <c r="F829" s="4" t="s">
        <v>582</v>
      </c>
      <c r="G829" s="5" t="s">
        <v>268</v>
      </c>
      <c r="H829" s="18" t="s">
        <v>880</v>
      </c>
      <c r="J829">
        <v>120337</v>
      </c>
      <c r="L829" s="17" t="str">
        <f t="shared" si="30"/>
        <v>OPAC</v>
      </c>
    </row>
    <row r="830" spans="2:8" ht="37.5">
      <c r="B830" s="1" t="s">
        <v>5</v>
      </c>
      <c r="C830" s="4" t="s">
        <v>786</v>
      </c>
      <c r="D830" s="4" t="s">
        <v>318</v>
      </c>
      <c r="E830" s="4" t="s">
        <v>32</v>
      </c>
      <c r="F830" s="4" t="s">
        <v>582</v>
      </c>
      <c r="G830" s="4" t="s">
        <v>787</v>
      </c>
      <c r="H830" s="18" t="s">
        <v>881</v>
      </c>
    </row>
    <row r="831" spans="2:12" ht="37.5">
      <c r="B831" s="1" t="s">
        <v>5</v>
      </c>
      <c r="C831" s="4" t="s">
        <v>786</v>
      </c>
      <c r="D831" s="4" t="s">
        <v>318</v>
      </c>
      <c r="E831" s="4" t="s">
        <v>32</v>
      </c>
      <c r="F831" s="4" t="s">
        <v>582</v>
      </c>
      <c r="G831" s="5" t="s">
        <v>788</v>
      </c>
      <c r="H831" s="18" t="s">
        <v>880</v>
      </c>
      <c r="J831">
        <v>883546</v>
      </c>
      <c r="L831" s="17" t="str">
        <f>HYPERLINK("http://klibs1.kj.yamagata-u.ac.jp/mylimedio/search/search.do?keyword=%23ID%3D"&amp;J831,"OPAC")</f>
        <v>OPAC</v>
      </c>
    </row>
    <row r="832" spans="2:12" ht="37.5">
      <c r="B832" s="1" t="s">
        <v>5</v>
      </c>
      <c r="C832" s="4" t="s">
        <v>789</v>
      </c>
      <c r="D832" s="4" t="s">
        <v>437</v>
      </c>
      <c r="E832" s="4" t="s">
        <v>32</v>
      </c>
      <c r="F832" s="4" t="s">
        <v>582</v>
      </c>
      <c r="G832" s="4" t="s">
        <v>790</v>
      </c>
      <c r="H832" s="18" t="s">
        <v>880</v>
      </c>
      <c r="J832">
        <v>845354</v>
      </c>
      <c r="L832" s="17" t="str">
        <f>HYPERLINK("http://klibs1.kj.yamagata-u.ac.jp/mylimedio/search/search.do?keyword=%23ID%3D"&amp;J832,"OPAC")</f>
        <v>OPAC</v>
      </c>
    </row>
    <row r="833" spans="2:12" ht="37.5">
      <c r="B833" s="1" t="s">
        <v>5</v>
      </c>
      <c r="C833" s="4" t="s">
        <v>791</v>
      </c>
      <c r="D833" s="4" t="s">
        <v>792</v>
      </c>
      <c r="E833" s="4" t="s">
        <v>62</v>
      </c>
      <c r="F833" s="4" t="s">
        <v>582</v>
      </c>
      <c r="G833" s="4" t="s">
        <v>793</v>
      </c>
      <c r="H833" s="18" t="s">
        <v>880</v>
      </c>
      <c r="J833">
        <v>873965</v>
      </c>
      <c r="L833" s="17" t="str">
        <f>HYPERLINK("http://klibs1.kj.yamagata-u.ac.jp/mylimedio/search/search.do?keyword=%23ID%3D"&amp;J833,"OPAC")</f>
        <v>OPAC</v>
      </c>
    </row>
    <row r="834" spans="2:12" ht="37.5">
      <c r="B834" s="1" t="s">
        <v>5</v>
      </c>
      <c r="C834" s="4" t="s">
        <v>791</v>
      </c>
      <c r="D834" s="4" t="s">
        <v>792</v>
      </c>
      <c r="E834" s="4" t="s">
        <v>62</v>
      </c>
      <c r="F834" s="4" t="s">
        <v>582</v>
      </c>
      <c r="G834" s="5" t="s">
        <v>794</v>
      </c>
      <c r="H834" s="18" t="s">
        <v>880</v>
      </c>
      <c r="J834">
        <v>869124</v>
      </c>
      <c r="K834" t="s">
        <v>866</v>
      </c>
      <c r="L834" s="17" t="str">
        <f>HYPERLINK("http://klibs1.kj.yamagata-u.ac.jp/mylimedio/search/search.do?keyword=%23ID%3D"&amp;J834,"医学部、工学部、農学部図書館に所蔵あり")</f>
        <v>医学部、工学部、農学部図書館に所蔵あり</v>
      </c>
    </row>
    <row r="835" spans="2:12" ht="18.75">
      <c r="B835" s="1" t="s">
        <v>5</v>
      </c>
      <c r="C835" s="4" t="s">
        <v>795</v>
      </c>
      <c r="D835" s="4" t="s">
        <v>796</v>
      </c>
      <c r="E835" s="4" t="s">
        <v>32</v>
      </c>
      <c r="F835" s="4" t="s">
        <v>582</v>
      </c>
      <c r="G835" s="4" t="s">
        <v>797</v>
      </c>
      <c r="H835" s="18" t="s">
        <v>880</v>
      </c>
      <c r="J835">
        <v>126456</v>
      </c>
      <c r="L835" s="17" t="str">
        <f>HYPERLINK("http://klibs1.kj.yamagata-u.ac.jp/mylimedio/search/search.do?keyword=%23ID%3D"&amp;J835,"OPAC")</f>
        <v>OPAC</v>
      </c>
    </row>
    <row r="836" spans="2:12" ht="18.75">
      <c r="B836" s="1" t="s">
        <v>5</v>
      </c>
      <c r="C836" s="4" t="s">
        <v>795</v>
      </c>
      <c r="D836" s="4" t="s">
        <v>796</v>
      </c>
      <c r="E836" s="4" t="s">
        <v>32</v>
      </c>
      <c r="F836" s="4" t="s">
        <v>582</v>
      </c>
      <c r="G836" s="5" t="s">
        <v>798</v>
      </c>
      <c r="H836" s="18" t="s">
        <v>880</v>
      </c>
      <c r="J836">
        <v>883347</v>
      </c>
      <c r="L836" s="17" t="str">
        <f>HYPERLINK("http://klibs1.kj.yamagata-u.ac.jp/mylimedio/search/search.do?keyword=%23ID%3D"&amp;J836,"OPAC")</f>
        <v>OPAC</v>
      </c>
    </row>
    <row r="837" spans="2:8" ht="37.5">
      <c r="B837" s="1" t="s">
        <v>5</v>
      </c>
      <c r="C837" s="4" t="s">
        <v>799</v>
      </c>
      <c r="D837" s="4" t="s">
        <v>550</v>
      </c>
      <c r="E837" s="4" t="s">
        <v>32</v>
      </c>
      <c r="F837" s="4" t="s">
        <v>582</v>
      </c>
      <c r="G837" s="4" t="s">
        <v>800</v>
      </c>
      <c r="H837" s="18" t="s">
        <v>881</v>
      </c>
    </row>
    <row r="838" spans="2:12" ht="37.5">
      <c r="B838" s="1" t="s">
        <v>5</v>
      </c>
      <c r="C838" s="4" t="s">
        <v>799</v>
      </c>
      <c r="D838" s="4" t="s">
        <v>550</v>
      </c>
      <c r="E838" s="4" t="s">
        <v>32</v>
      </c>
      <c r="F838" s="4" t="s">
        <v>582</v>
      </c>
      <c r="G838" s="5" t="s">
        <v>801</v>
      </c>
      <c r="H838" s="18" t="s">
        <v>880</v>
      </c>
      <c r="J838">
        <v>795089</v>
      </c>
      <c r="L838" s="17" t="str">
        <f>HYPERLINK("http://klibs1.kj.yamagata-u.ac.jp/mylimedio/search/search.do?keyword=%23ID%3D"&amp;J838,"OPAC")</f>
        <v>OPAC</v>
      </c>
    </row>
    <row r="839" spans="2:8" ht="37.5">
      <c r="B839" s="1" t="s">
        <v>5</v>
      </c>
      <c r="C839" s="4" t="s">
        <v>243</v>
      </c>
      <c r="D839" s="4" t="s">
        <v>244</v>
      </c>
      <c r="E839" s="4" t="s">
        <v>32</v>
      </c>
      <c r="F839" s="4" t="s">
        <v>582</v>
      </c>
      <c r="G839" s="4" t="s">
        <v>245</v>
      </c>
      <c r="H839" s="18" t="s">
        <v>881</v>
      </c>
    </row>
    <row r="840" spans="2:12" ht="37.5">
      <c r="B840" s="1" t="s">
        <v>5</v>
      </c>
      <c r="C840" s="4" t="s">
        <v>723</v>
      </c>
      <c r="D840" s="4" t="s">
        <v>553</v>
      </c>
      <c r="E840" s="4" t="s">
        <v>32</v>
      </c>
      <c r="F840" s="4" t="s">
        <v>582</v>
      </c>
      <c r="G840" s="4" t="s">
        <v>724</v>
      </c>
      <c r="H840" s="18" t="s">
        <v>880</v>
      </c>
      <c r="J840">
        <v>883285</v>
      </c>
      <c r="L840" s="17" t="str">
        <f>HYPERLINK("http://klibs1.kj.yamagata-u.ac.jp/mylimedio/search/search.do?keyword=%23ID%3D"&amp;J840,"OPAC")</f>
        <v>OPAC</v>
      </c>
    </row>
    <row r="841" spans="2:8" ht="37.5">
      <c r="B841" s="1" t="s">
        <v>5</v>
      </c>
      <c r="C841" s="4" t="s">
        <v>766</v>
      </c>
      <c r="D841" s="4" t="s">
        <v>767</v>
      </c>
      <c r="E841" s="4" t="s">
        <v>62</v>
      </c>
      <c r="F841" s="4" t="s">
        <v>582</v>
      </c>
      <c r="G841" s="4" t="s">
        <v>768</v>
      </c>
      <c r="H841" s="18" t="s">
        <v>881</v>
      </c>
    </row>
    <row r="842" spans="2:12" ht="262.5">
      <c r="B842" s="1" t="s">
        <v>5</v>
      </c>
      <c r="C842" s="4" t="s">
        <v>769</v>
      </c>
      <c r="D842" s="4" t="s">
        <v>770</v>
      </c>
      <c r="E842" s="4" t="s">
        <v>62</v>
      </c>
      <c r="F842" s="4" t="s">
        <v>582</v>
      </c>
      <c r="G842" s="4" t="s">
        <v>771</v>
      </c>
      <c r="H842" s="18" t="s">
        <v>880</v>
      </c>
      <c r="J842">
        <v>658985</v>
      </c>
      <c r="L842" s="17" t="str">
        <f>HYPERLINK("http://klibs1.kj.yamagata-u.ac.jp/mylimedio/search/search.do?keyword=%23ID%3D"&amp;J842,"OPAC")</f>
        <v>OPAC</v>
      </c>
    </row>
    <row r="843" spans="2:8" ht="262.5">
      <c r="B843" s="1" t="s">
        <v>5</v>
      </c>
      <c r="C843" s="4" t="s">
        <v>769</v>
      </c>
      <c r="D843" s="4" t="s">
        <v>770</v>
      </c>
      <c r="E843" s="4" t="s">
        <v>62</v>
      </c>
      <c r="F843" s="4" t="s">
        <v>582</v>
      </c>
      <c r="G843" s="5" t="s">
        <v>772</v>
      </c>
      <c r="H843" s="18" t="s">
        <v>881</v>
      </c>
    </row>
    <row r="844" spans="2:8" ht="37.5">
      <c r="B844" s="1" t="s">
        <v>5</v>
      </c>
      <c r="C844" s="4" t="s">
        <v>773</v>
      </c>
      <c r="D844" s="4" t="s">
        <v>767</v>
      </c>
      <c r="E844" s="4" t="s">
        <v>62</v>
      </c>
      <c r="F844" s="4" t="s">
        <v>582</v>
      </c>
      <c r="G844" s="4" t="s">
        <v>768</v>
      </c>
      <c r="H844" s="18" t="s">
        <v>881</v>
      </c>
    </row>
    <row r="845" spans="2:12" ht="262.5">
      <c r="B845" s="1" t="s">
        <v>5</v>
      </c>
      <c r="C845" s="4" t="s">
        <v>774</v>
      </c>
      <c r="D845" s="4" t="s">
        <v>770</v>
      </c>
      <c r="E845" s="4" t="s">
        <v>62</v>
      </c>
      <c r="F845" s="4" t="s">
        <v>582</v>
      </c>
      <c r="G845" s="4" t="s">
        <v>771</v>
      </c>
      <c r="H845" s="18" t="s">
        <v>880</v>
      </c>
      <c r="J845">
        <v>658985</v>
      </c>
      <c r="L845" s="17" t="str">
        <f>HYPERLINK("http://klibs1.kj.yamagata-u.ac.jp/mylimedio/search/search.do?keyword=%23ID%3D"&amp;J845,"OPAC")</f>
        <v>OPAC</v>
      </c>
    </row>
    <row r="846" spans="2:8" ht="262.5">
      <c r="B846" s="1" t="s">
        <v>5</v>
      </c>
      <c r="C846" s="4" t="s">
        <v>774</v>
      </c>
      <c r="D846" s="4" t="s">
        <v>770</v>
      </c>
      <c r="E846" s="4" t="s">
        <v>62</v>
      </c>
      <c r="F846" s="4" t="s">
        <v>582</v>
      </c>
      <c r="G846" s="5" t="s">
        <v>772</v>
      </c>
      <c r="H846" s="18" t="s">
        <v>881</v>
      </c>
    </row>
    <row r="847" spans="2:12" ht="37.5">
      <c r="B847" s="1" t="s">
        <v>5</v>
      </c>
      <c r="C847" s="4" t="s">
        <v>802</v>
      </c>
      <c r="D847" s="4" t="s">
        <v>803</v>
      </c>
      <c r="E847" s="4" t="s">
        <v>32</v>
      </c>
      <c r="F847" s="4" t="s">
        <v>582</v>
      </c>
      <c r="G847" s="4" t="s">
        <v>804</v>
      </c>
      <c r="H847" s="18" t="s">
        <v>880</v>
      </c>
      <c r="J847">
        <v>883303</v>
      </c>
      <c r="L847" s="17" t="str">
        <f>HYPERLINK("http://klibs1.kj.yamagata-u.ac.jp/mylimedio/search/search.do?keyword=%23ID%3D"&amp;J847,"OPAC")</f>
        <v>OPAC</v>
      </c>
    </row>
    <row r="848" spans="2:12" ht="37.5">
      <c r="B848" s="1" t="s">
        <v>5</v>
      </c>
      <c r="C848" s="4" t="s">
        <v>805</v>
      </c>
      <c r="D848" s="4" t="s">
        <v>806</v>
      </c>
      <c r="E848" s="4" t="s">
        <v>32</v>
      </c>
      <c r="F848" s="4" t="s">
        <v>582</v>
      </c>
      <c r="G848" s="4" t="s">
        <v>807</v>
      </c>
      <c r="H848" s="18" t="s">
        <v>880</v>
      </c>
      <c r="I848" t="s">
        <v>872</v>
      </c>
      <c r="L848" s="17" t="str">
        <f>HYPERLINK(I848,"本文へのリンク")</f>
        <v>本文へのリンク</v>
      </c>
    </row>
    <row r="849" spans="2:12" ht="37.5">
      <c r="B849" s="1" t="s">
        <v>5</v>
      </c>
      <c r="C849" s="4" t="s">
        <v>808</v>
      </c>
      <c r="D849" s="4" t="s">
        <v>809</v>
      </c>
      <c r="E849" s="4" t="s">
        <v>32</v>
      </c>
      <c r="F849" s="4" t="s">
        <v>582</v>
      </c>
      <c r="G849" s="4" t="s">
        <v>810</v>
      </c>
      <c r="H849" s="18" t="s">
        <v>880</v>
      </c>
      <c r="J849">
        <v>873969</v>
      </c>
      <c r="L849" s="17" t="str">
        <f>HYPERLINK("http://klibs1.kj.yamagata-u.ac.jp/mylimedio/search/search.do?keyword=%23ID%3D"&amp;J849,"OPAC")</f>
        <v>OPAC</v>
      </c>
    </row>
    <row r="850" spans="2:12" ht="37.5">
      <c r="B850" s="1" t="s">
        <v>5</v>
      </c>
      <c r="C850" s="4" t="s">
        <v>808</v>
      </c>
      <c r="D850" s="4" t="s">
        <v>809</v>
      </c>
      <c r="E850" s="4" t="s">
        <v>32</v>
      </c>
      <c r="F850" s="4" t="s">
        <v>582</v>
      </c>
      <c r="G850" s="5" t="s">
        <v>811</v>
      </c>
      <c r="H850" s="18" t="s">
        <v>880</v>
      </c>
      <c r="J850">
        <v>874326</v>
      </c>
      <c r="K850">
        <v>8</v>
      </c>
      <c r="L850" s="17" t="str">
        <f>HYPERLINK("http://klibs1.kj.yamagata-u.ac.jp/mylimedio/search/search.do?keyword=%23ID%3D"&amp;J850,"農学部図書館に所蔵あり")</f>
        <v>農学部図書館に所蔵あり</v>
      </c>
    </row>
    <row r="851" spans="2:12" ht="37.5">
      <c r="B851" s="1" t="s">
        <v>5</v>
      </c>
      <c r="C851" s="4" t="s">
        <v>808</v>
      </c>
      <c r="D851" s="4" t="s">
        <v>809</v>
      </c>
      <c r="E851" s="4" t="s">
        <v>32</v>
      </c>
      <c r="F851" s="4" t="s">
        <v>582</v>
      </c>
      <c r="G851" s="5" t="s">
        <v>812</v>
      </c>
      <c r="H851" s="18" t="s">
        <v>880</v>
      </c>
      <c r="J851">
        <v>768438</v>
      </c>
      <c r="L851" s="17" t="str">
        <f>HYPERLINK("http://klibs1.kj.yamagata-u.ac.jp/mylimedio/search/search.do?keyword=%23ID%3D"&amp;J851,"OPAC")</f>
        <v>OPAC</v>
      </c>
    </row>
    <row r="852" spans="2:12" ht="18.75">
      <c r="B852" s="1" t="s">
        <v>5</v>
      </c>
      <c r="C852" s="4" t="s">
        <v>783</v>
      </c>
      <c r="D852" s="4" t="s">
        <v>52</v>
      </c>
      <c r="E852" s="4" t="s">
        <v>32</v>
      </c>
      <c r="F852" s="4" t="s">
        <v>582</v>
      </c>
      <c r="G852" s="4" t="s">
        <v>784</v>
      </c>
      <c r="H852" s="18" t="s">
        <v>880</v>
      </c>
      <c r="J852">
        <v>764954</v>
      </c>
      <c r="L852" s="17" t="str">
        <f>HYPERLINK("http://klibs1.kj.yamagata-u.ac.jp/mylimedio/search/search.do?keyword=%23ID%3D"&amp;J852,"OPAC")</f>
        <v>OPAC</v>
      </c>
    </row>
    <row r="853" spans="2:12" ht="18.75">
      <c r="B853" s="1" t="s">
        <v>5</v>
      </c>
      <c r="C853" s="4" t="s">
        <v>783</v>
      </c>
      <c r="D853" s="4" t="s">
        <v>52</v>
      </c>
      <c r="E853" s="4" t="s">
        <v>32</v>
      </c>
      <c r="F853" s="4" t="s">
        <v>582</v>
      </c>
      <c r="G853" s="5" t="s">
        <v>785</v>
      </c>
      <c r="H853" s="18" t="s">
        <v>880</v>
      </c>
      <c r="J853">
        <v>877687</v>
      </c>
      <c r="L853" s="17" t="str">
        <f>HYPERLINK("http://klibs1.kj.yamagata-u.ac.jp/mylimedio/search/search.do?keyword=%23ID%3D"&amp;J853,"OPAC")</f>
        <v>OPAC</v>
      </c>
    </row>
    <row r="854" spans="2:8" ht="37.5">
      <c r="B854" s="1" t="s">
        <v>5</v>
      </c>
      <c r="C854" s="4" t="s">
        <v>799</v>
      </c>
      <c r="D854" s="4" t="s">
        <v>550</v>
      </c>
      <c r="E854" s="4" t="s">
        <v>32</v>
      </c>
      <c r="F854" s="4" t="s">
        <v>582</v>
      </c>
      <c r="G854" s="4" t="s">
        <v>800</v>
      </c>
      <c r="H854" s="18" t="s">
        <v>881</v>
      </c>
    </row>
    <row r="855" spans="2:12" ht="37.5">
      <c r="B855" s="1" t="s">
        <v>5</v>
      </c>
      <c r="C855" s="4" t="s">
        <v>799</v>
      </c>
      <c r="D855" s="4" t="s">
        <v>550</v>
      </c>
      <c r="E855" s="4" t="s">
        <v>32</v>
      </c>
      <c r="F855" s="4" t="s">
        <v>582</v>
      </c>
      <c r="G855" s="5" t="s">
        <v>801</v>
      </c>
      <c r="H855" s="18" t="s">
        <v>880</v>
      </c>
      <c r="J855">
        <v>795089</v>
      </c>
      <c r="L855" s="17" t="str">
        <f>HYPERLINK("http://klibs1.kj.yamagata-u.ac.jp/mylimedio/search/search.do?keyword=%23ID%3D"&amp;J855,"OPAC")</f>
        <v>OPAC</v>
      </c>
    </row>
    <row r="856" spans="2:8" ht="37.5">
      <c r="B856" s="1" t="s">
        <v>5</v>
      </c>
      <c r="C856" s="4" t="s">
        <v>243</v>
      </c>
      <c r="D856" s="4" t="s">
        <v>244</v>
      </c>
      <c r="E856" s="4" t="s">
        <v>32</v>
      </c>
      <c r="F856" s="4" t="s">
        <v>582</v>
      </c>
      <c r="G856" s="4" t="s">
        <v>245</v>
      </c>
      <c r="H856" s="18" t="s">
        <v>881</v>
      </c>
    </row>
    <row r="857" spans="2:12" ht="37.5">
      <c r="B857" s="1" t="s">
        <v>5</v>
      </c>
      <c r="C857" s="4" t="s">
        <v>375</v>
      </c>
      <c r="D857" s="4" t="s">
        <v>559</v>
      </c>
      <c r="E857" s="4" t="s">
        <v>32</v>
      </c>
      <c r="F857" s="4" t="s">
        <v>582</v>
      </c>
      <c r="G857" s="4" t="s">
        <v>377</v>
      </c>
      <c r="H857" s="18" t="s">
        <v>880</v>
      </c>
      <c r="J857">
        <v>862755</v>
      </c>
      <c r="L857" s="17" t="str">
        <f aca="true" t="shared" si="31" ref="L857:L864">HYPERLINK("http://klibs1.kj.yamagata-u.ac.jp/mylimedio/search/search.do?keyword=%23ID%3D"&amp;J857,"OPAC")</f>
        <v>OPAC</v>
      </c>
    </row>
    <row r="858" spans="2:12" ht="37.5">
      <c r="B858" s="1" t="s">
        <v>5</v>
      </c>
      <c r="C858" s="4" t="s">
        <v>375</v>
      </c>
      <c r="D858" s="4" t="s">
        <v>559</v>
      </c>
      <c r="E858" s="4" t="s">
        <v>32</v>
      </c>
      <c r="F858" s="4" t="s">
        <v>582</v>
      </c>
      <c r="G858" s="5" t="s">
        <v>378</v>
      </c>
      <c r="H858" s="18" t="s">
        <v>880</v>
      </c>
      <c r="J858">
        <v>862755</v>
      </c>
      <c r="L858" s="17" t="str">
        <f t="shared" si="31"/>
        <v>OPAC</v>
      </c>
    </row>
    <row r="859" spans="2:12" ht="18.75">
      <c r="B859" s="1" t="s">
        <v>5</v>
      </c>
      <c r="C859" s="4" t="s">
        <v>606</v>
      </c>
      <c r="D859" s="4" t="s">
        <v>209</v>
      </c>
      <c r="E859" s="4" t="s">
        <v>32</v>
      </c>
      <c r="F859" s="4" t="s">
        <v>582</v>
      </c>
      <c r="G859" s="4" t="s">
        <v>438</v>
      </c>
      <c r="H859" s="18" t="s">
        <v>880</v>
      </c>
      <c r="J859">
        <v>348686</v>
      </c>
      <c r="L859" s="17" t="str">
        <f t="shared" si="31"/>
        <v>OPAC</v>
      </c>
    </row>
    <row r="860" spans="2:12" ht="37.5">
      <c r="B860" s="1" t="s">
        <v>5</v>
      </c>
      <c r="C860" s="4" t="s">
        <v>208</v>
      </c>
      <c r="D860" s="4" t="s">
        <v>813</v>
      </c>
      <c r="E860" s="4" t="s">
        <v>32</v>
      </c>
      <c r="F860" s="4" t="s">
        <v>582</v>
      </c>
      <c r="G860" s="4" t="s">
        <v>450</v>
      </c>
      <c r="H860" s="18" t="s">
        <v>880</v>
      </c>
      <c r="J860">
        <v>879205</v>
      </c>
      <c r="L860" s="17" t="str">
        <f t="shared" si="31"/>
        <v>OPAC</v>
      </c>
    </row>
    <row r="861" spans="2:12" ht="37.5">
      <c r="B861" s="1" t="s">
        <v>5</v>
      </c>
      <c r="C861" s="4" t="s">
        <v>208</v>
      </c>
      <c r="D861" s="4" t="s">
        <v>813</v>
      </c>
      <c r="E861" s="4" t="s">
        <v>32</v>
      </c>
      <c r="F861" s="4" t="s">
        <v>582</v>
      </c>
      <c r="G861" s="5" t="s">
        <v>814</v>
      </c>
      <c r="H861" s="18" t="s">
        <v>880</v>
      </c>
      <c r="J861">
        <v>879180</v>
      </c>
      <c r="L861" s="17" t="str">
        <f t="shared" si="31"/>
        <v>OPAC</v>
      </c>
    </row>
    <row r="862" spans="2:12" ht="37.5">
      <c r="B862" s="1" t="s">
        <v>5</v>
      </c>
      <c r="C862" s="4" t="s">
        <v>815</v>
      </c>
      <c r="D862" s="4" t="s">
        <v>425</v>
      </c>
      <c r="E862" s="4" t="s">
        <v>32</v>
      </c>
      <c r="F862" s="4" t="s">
        <v>582</v>
      </c>
      <c r="G862" s="4" t="s">
        <v>816</v>
      </c>
      <c r="H862" s="18" t="s">
        <v>880</v>
      </c>
      <c r="J862">
        <v>757909</v>
      </c>
      <c r="L862" s="17" t="str">
        <f t="shared" si="31"/>
        <v>OPAC</v>
      </c>
    </row>
    <row r="863" spans="2:12" ht="37.5">
      <c r="B863" s="1" t="s">
        <v>5</v>
      </c>
      <c r="C863" s="4" t="s">
        <v>815</v>
      </c>
      <c r="D863" s="4" t="s">
        <v>425</v>
      </c>
      <c r="E863" s="4" t="s">
        <v>32</v>
      </c>
      <c r="F863" s="4" t="s">
        <v>582</v>
      </c>
      <c r="G863" s="5" t="s">
        <v>817</v>
      </c>
      <c r="H863" s="18" t="s">
        <v>880</v>
      </c>
      <c r="J863">
        <v>875655</v>
      </c>
      <c r="L863" s="17" t="str">
        <f t="shared" si="31"/>
        <v>OPAC</v>
      </c>
    </row>
    <row r="864" spans="2:12" ht="37.5">
      <c r="B864" s="1" t="s">
        <v>5</v>
      </c>
      <c r="C864" s="4" t="s">
        <v>818</v>
      </c>
      <c r="D864" s="4" t="s">
        <v>819</v>
      </c>
      <c r="E864" s="4" t="s">
        <v>32</v>
      </c>
      <c r="F864" s="4" t="s">
        <v>582</v>
      </c>
      <c r="G864" s="4" t="s">
        <v>820</v>
      </c>
      <c r="H864" s="18" t="s">
        <v>880</v>
      </c>
      <c r="J864">
        <v>218942</v>
      </c>
      <c r="L864" s="17" t="str">
        <f t="shared" si="31"/>
        <v>OPAC</v>
      </c>
    </row>
    <row r="865" spans="2:8" ht="37.5">
      <c r="B865" s="1" t="s">
        <v>5</v>
      </c>
      <c r="C865" s="4" t="s">
        <v>818</v>
      </c>
      <c r="D865" s="4" t="s">
        <v>819</v>
      </c>
      <c r="E865" s="4" t="s">
        <v>32</v>
      </c>
      <c r="F865" s="4" t="s">
        <v>582</v>
      </c>
      <c r="G865" s="5" t="s">
        <v>821</v>
      </c>
      <c r="H865" s="18" t="s">
        <v>881</v>
      </c>
    </row>
    <row r="866" spans="2:12" ht="37.5">
      <c r="B866" s="1" t="s">
        <v>5</v>
      </c>
      <c r="C866" s="4" t="s">
        <v>818</v>
      </c>
      <c r="D866" s="4" t="s">
        <v>819</v>
      </c>
      <c r="E866" s="4" t="s">
        <v>32</v>
      </c>
      <c r="F866" s="4" t="s">
        <v>582</v>
      </c>
      <c r="G866" s="5" t="s">
        <v>822</v>
      </c>
      <c r="H866" s="18" t="s">
        <v>880</v>
      </c>
      <c r="J866">
        <v>217868</v>
      </c>
      <c r="L866" s="17" t="str">
        <f>HYPERLINK("http://klibs1.kj.yamagata-u.ac.jp/mylimedio/search/search.do?keyword=%23ID%3D"&amp;J866,"OPAC")</f>
        <v>OPAC</v>
      </c>
    </row>
    <row r="867" spans="2:8" ht="37.5">
      <c r="B867" s="1" t="s">
        <v>5</v>
      </c>
      <c r="C867" s="4" t="s">
        <v>818</v>
      </c>
      <c r="D867" s="4" t="s">
        <v>819</v>
      </c>
      <c r="E867" s="4" t="s">
        <v>32</v>
      </c>
      <c r="F867" s="4" t="s">
        <v>882</v>
      </c>
      <c r="G867" s="5" t="s">
        <v>823</v>
      </c>
      <c r="H867" s="18" t="s">
        <v>881</v>
      </c>
    </row>
    <row r="868" spans="2:12" ht="37.5">
      <c r="B868" s="1" t="s">
        <v>5</v>
      </c>
      <c r="C868" s="4" t="s">
        <v>824</v>
      </c>
      <c r="D868" s="4" t="s">
        <v>233</v>
      </c>
      <c r="E868" s="4" t="s">
        <v>32</v>
      </c>
      <c r="F868" s="4" t="s">
        <v>582</v>
      </c>
      <c r="G868" s="4" t="s">
        <v>267</v>
      </c>
      <c r="H868" s="18" t="s">
        <v>880</v>
      </c>
      <c r="J868">
        <v>841555</v>
      </c>
      <c r="L868" s="17" t="str">
        <f aca="true" t="shared" si="32" ref="L868:L880">HYPERLINK("http://klibs1.kj.yamagata-u.ac.jp/mylimedio/search/search.do?keyword=%23ID%3D"&amp;J868,"OPAC")</f>
        <v>OPAC</v>
      </c>
    </row>
    <row r="869" spans="2:12" ht="37.5">
      <c r="B869" s="1" t="s">
        <v>5</v>
      </c>
      <c r="C869" s="4" t="s">
        <v>824</v>
      </c>
      <c r="D869" s="4" t="s">
        <v>233</v>
      </c>
      <c r="E869" s="4" t="s">
        <v>32</v>
      </c>
      <c r="F869" s="4" t="s">
        <v>582</v>
      </c>
      <c r="G869" s="5" t="s">
        <v>452</v>
      </c>
      <c r="H869" s="18" t="s">
        <v>880</v>
      </c>
      <c r="J869">
        <v>475112</v>
      </c>
      <c r="L869" s="17" t="str">
        <f t="shared" si="32"/>
        <v>OPAC</v>
      </c>
    </row>
    <row r="870" spans="2:12" ht="37.5">
      <c r="B870" s="1" t="s">
        <v>5</v>
      </c>
      <c r="C870" s="4" t="s">
        <v>824</v>
      </c>
      <c r="D870" s="4" t="s">
        <v>233</v>
      </c>
      <c r="E870" s="4" t="s">
        <v>32</v>
      </c>
      <c r="F870" s="4" t="s">
        <v>582</v>
      </c>
      <c r="G870" s="5" t="s">
        <v>268</v>
      </c>
      <c r="H870" s="18" t="s">
        <v>880</v>
      </c>
      <c r="J870">
        <v>120337</v>
      </c>
      <c r="L870" s="17" t="str">
        <f t="shared" si="32"/>
        <v>OPAC</v>
      </c>
    </row>
    <row r="871" spans="2:12" ht="37.5">
      <c r="B871" s="1" t="s">
        <v>5</v>
      </c>
      <c r="C871" s="4" t="s">
        <v>825</v>
      </c>
      <c r="D871" s="4" t="s">
        <v>826</v>
      </c>
      <c r="E871" s="4" t="s">
        <v>32</v>
      </c>
      <c r="F871" s="4" t="s">
        <v>582</v>
      </c>
      <c r="G871" s="4" t="s">
        <v>827</v>
      </c>
      <c r="H871" s="18" t="s">
        <v>880</v>
      </c>
      <c r="J871">
        <v>883591</v>
      </c>
      <c r="L871" s="17" t="str">
        <f t="shared" si="32"/>
        <v>OPAC</v>
      </c>
    </row>
    <row r="872" spans="2:12" ht="37.5">
      <c r="B872" s="1" t="s">
        <v>5</v>
      </c>
      <c r="C872" s="4" t="s">
        <v>828</v>
      </c>
      <c r="D872" s="4" t="s">
        <v>829</v>
      </c>
      <c r="E872" s="4" t="s">
        <v>32</v>
      </c>
      <c r="F872" s="4" t="s">
        <v>582</v>
      </c>
      <c r="G872" s="4" t="s">
        <v>827</v>
      </c>
      <c r="H872" s="18" t="s">
        <v>880</v>
      </c>
      <c r="J872">
        <v>883591</v>
      </c>
      <c r="L872" s="17" t="str">
        <f t="shared" si="32"/>
        <v>OPAC</v>
      </c>
    </row>
    <row r="873" spans="2:12" ht="37.5">
      <c r="B873" s="1" t="s">
        <v>5</v>
      </c>
      <c r="C873" s="4" t="s">
        <v>830</v>
      </c>
      <c r="D873" s="4" t="s">
        <v>579</v>
      </c>
      <c r="E873" s="4" t="s">
        <v>32</v>
      </c>
      <c r="F873" s="4" t="s">
        <v>582</v>
      </c>
      <c r="G873" s="4" t="s">
        <v>827</v>
      </c>
      <c r="H873" s="18" t="s">
        <v>880</v>
      </c>
      <c r="J873">
        <v>883591</v>
      </c>
      <c r="L873" s="17" t="str">
        <f t="shared" si="32"/>
        <v>OPAC</v>
      </c>
    </row>
    <row r="874" spans="2:12" ht="37.5">
      <c r="B874" s="1" t="s">
        <v>5</v>
      </c>
      <c r="C874" s="4" t="s">
        <v>831</v>
      </c>
      <c r="D874" s="4" t="s">
        <v>376</v>
      </c>
      <c r="E874" s="4" t="s">
        <v>32</v>
      </c>
      <c r="F874" s="4" t="s">
        <v>582</v>
      </c>
      <c r="G874" s="4" t="s">
        <v>827</v>
      </c>
      <c r="H874" s="18" t="s">
        <v>880</v>
      </c>
      <c r="J874">
        <v>883591</v>
      </c>
      <c r="L874" s="17" t="str">
        <f t="shared" si="32"/>
        <v>OPAC</v>
      </c>
    </row>
    <row r="875" spans="2:12" ht="37.5">
      <c r="B875" s="1" t="s">
        <v>5</v>
      </c>
      <c r="C875" s="4" t="s">
        <v>832</v>
      </c>
      <c r="D875" s="4" t="s">
        <v>833</v>
      </c>
      <c r="E875" s="4" t="s">
        <v>32</v>
      </c>
      <c r="F875" s="4" t="s">
        <v>582</v>
      </c>
      <c r="G875" s="4" t="s">
        <v>557</v>
      </c>
      <c r="H875" s="18" t="s">
        <v>880</v>
      </c>
      <c r="J875">
        <v>874212</v>
      </c>
      <c r="L875" s="17" t="str">
        <f t="shared" si="32"/>
        <v>OPAC</v>
      </c>
    </row>
    <row r="876" spans="2:12" ht="37.5">
      <c r="B876" s="1" t="s">
        <v>5</v>
      </c>
      <c r="C876" s="4" t="s">
        <v>832</v>
      </c>
      <c r="D876" s="4" t="s">
        <v>833</v>
      </c>
      <c r="E876" s="4" t="s">
        <v>32</v>
      </c>
      <c r="F876" s="4" t="s">
        <v>582</v>
      </c>
      <c r="G876" s="5" t="s">
        <v>558</v>
      </c>
      <c r="H876" s="18" t="s">
        <v>880</v>
      </c>
      <c r="J876">
        <v>132822</v>
      </c>
      <c r="L876" s="17" t="str">
        <f t="shared" si="32"/>
        <v>OPAC</v>
      </c>
    </row>
    <row r="877" spans="2:12" ht="37.5">
      <c r="B877" s="1" t="s">
        <v>5</v>
      </c>
      <c r="C877" s="4" t="s">
        <v>834</v>
      </c>
      <c r="D877" s="4" t="s">
        <v>835</v>
      </c>
      <c r="E877" s="4" t="s">
        <v>32</v>
      </c>
      <c r="F877" s="4" t="s">
        <v>582</v>
      </c>
      <c r="G877" s="4" t="s">
        <v>836</v>
      </c>
      <c r="H877" s="18" t="s">
        <v>880</v>
      </c>
      <c r="J877">
        <v>883593</v>
      </c>
      <c r="L877" s="17" t="str">
        <f t="shared" si="32"/>
        <v>OPAC</v>
      </c>
    </row>
    <row r="878" spans="2:12" ht="37.5">
      <c r="B878" s="1" t="s">
        <v>5</v>
      </c>
      <c r="C878" s="4" t="s">
        <v>834</v>
      </c>
      <c r="D878" s="4" t="s">
        <v>835</v>
      </c>
      <c r="E878" s="4" t="s">
        <v>32</v>
      </c>
      <c r="F878" s="4" t="s">
        <v>582</v>
      </c>
      <c r="G878" s="5" t="s">
        <v>837</v>
      </c>
      <c r="H878" s="18" t="s">
        <v>880</v>
      </c>
      <c r="J878">
        <v>883592</v>
      </c>
      <c r="L878" s="17" t="str">
        <f t="shared" si="32"/>
        <v>OPAC</v>
      </c>
    </row>
    <row r="879" spans="2:12" ht="37.5">
      <c r="B879" s="1" t="s">
        <v>5</v>
      </c>
      <c r="C879" s="4" t="s">
        <v>834</v>
      </c>
      <c r="D879" s="4" t="s">
        <v>835</v>
      </c>
      <c r="E879" s="4" t="s">
        <v>32</v>
      </c>
      <c r="F879" s="4" t="s">
        <v>582</v>
      </c>
      <c r="G879" s="5" t="s">
        <v>838</v>
      </c>
      <c r="H879" s="18" t="s">
        <v>880</v>
      </c>
      <c r="J879">
        <v>883282</v>
      </c>
      <c r="L879" s="17" t="str">
        <f t="shared" si="32"/>
        <v>OPAC</v>
      </c>
    </row>
    <row r="880" spans="2:12" ht="37.5">
      <c r="B880" s="1" t="s">
        <v>5</v>
      </c>
      <c r="C880" s="4" t="s">
        <v>839</v>
      </c>
      <c r="D880" s="4" t="s">
        <v>233</v>
      </c>
      <c r="E880" s="4" t="s">
        <v>32</v>
      </c>
      <c r="F880" s="4" t="s">
        <v>582</v>
      </c>
      <c r="G880" s="4" t="s">
        <v>840</v>
      </c>
      <c r="H880" s="18" t="s">
        <v>880</v>
      </c>
      <c r="J880">
        <v>883434</v>
      </c>
      <c r="L880" s="17" t="str">
        <f t="shared" si="32"/>
        <v>OPAC</v>
      </c>
    </row>
    <row r="881" spans="2:8" ht="37.5">
      <c r="B881" s="1" t="s">
        <v>5</v>
      </c>
      <c r="C881" s="4" t="s">
        <v>839</v>
      </c>
      <c r="D881" s="4" t="s">
        <v>233</v>
      </c>
      <c r="E881" s="4" t="s">
        <v>32</v>
      </c>
      <c r="F881" s="4" t="s">
        <v>582</v>
      </c>
      <c r="G881" s="5" t="s">
        <v>841</v>
      </c>
      <c r="H881" s="18" t="s">
        <v>881</v>
      </c>
    </row>
  </sheetData>
  <sheetProtection/>
  <autoFilter ref="B5:L881"/>
  <printOptions/>
  <pageMargins left="0.7" right="0.7" top="0.75" bottom="0.75" header="0.3" footer="0.3"/>
  <pageSetup horizontalDpi="600" verticalDpi="600" orientation="portrait" paperSize="9" r:id="rId1"/>
  <ignoredErrors>
    <ignoredError sqref="L103:L229 L850 L231:L287 L230 L290:L392 L394:L421 L423:L428 L812:L834 L692:L775 L572:L689 L547:L570 L544:L545 L539:L542 L430:L454 L776:L809 L455 L456:L535 L429 L537:L538 L810:L811 L543 L546 L571 L690:L691 L835:L848" formula="1"/>
    <ignoredError sqref="L536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2019-05-15T01:38:20Z</dcterms:created>
  <dcterms:modified xsi:type="dcterms:W3CDTF">2019-09-19T01:39:52Z</dcterms:modified>
  <cp:category/>
  <cp:version/>
  <cp:contentType/>
  <cp:contentStatus/>
</cp:coreProperties>
</file>