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Sheet1" sheetId="1" r:id="rId1"/>
  </sheets>
  <definedNames>
    <definedName name="_xlnm._FilterDatabase" localSheetId="0" hidden="1">'Sheet1'!$B$5:$L$314</definedName>
  </definedNames>
  <calcPr fullCalcOnLoad="1"/>
</workbook>
</file>

<file path=xl/sharedStrings.xml><?xml version="1.0" encoding="utf-8"?>
<sst xmlns="http://schemas.openxmlformats.org/spreadsheetml/2006/main" count="2186" uniqueCount="373">
  <si>
    <t>学部</t>
  </si>
  <si>
    <t>授業科目名</t>
  </si>
  <si>
    <t>担当教員</t>
  </si>
  <si>
    <t>開講学年</t>
  </si>
  <si>
    <t>開講学期</t>
  </si>
  <si>
    <t>医学部</t>
  </si>
  <si>
    <t>基礎生命科学</t>
  </si>
  <si>
    <t>斧 秀勇(ONO Hideyuu),石井 実（ISI Minoru）,鈴木 秀明（SUZUKI Hideaki）</t>
  </si>
  <si>
    <t>1年</t>
  </si>
  <si>
    <t>前期</t>
  </si>
  <si>
    <t>下井守、村田滋　著「化学入門 第2版（大学生のための基礎シリーズ３）」（東京化学同人）</t>
  </si>
  <si>
    <t>「ダイナミックワイド図説生物 総合版」（東京書籍)</t>
  </si>
  <si>
    <t>早期医学・医療体験学習</t>
  </si>
  <si>
    <t>中根 正樹(NAKANE Masaki), 小林 忠宏(KOBAYASHI Tadahiro)</t>
  </si>
  <si>
    <t>集中</t>
  </si>
  <si>
    <t>AHA 心肺蘇生と救急心血管治療のためのガイドライン2015</t>
  </si>
  <si>
    <t>BLS ヘルスケアプロバイダー AHAガイドライン2015準拠</t>
  </si>
  <si>
    <t>ゲノム解析学</t>
  </si>
  <si>
    <t>中島 修(NAKAJIMA Osamu)，越智 陽城（OCHI Haruki), 岡野 聡(OKANO Satoshi),）</t>
  </si>
  <si>
    <t>Essential細胞生物学〈DVD付〉原書第4版 南江堂</t>
  </si>
  <si>
    <t>ヒトの分子遺伝学 第4版 メディカル・サイエンス・インターナショナル 12,960円（訳本）</t>
  </si>
  <si>
    <t>トンプソン＆トンプソン 遺伝医学 第2版 メディカル・サイエンス・インターナショナル 10,800円（訳本）</t>
  </si>
  <si>
    <t>ダイナミック図説生物 総合版 東京書籍 第9版</t>
  </si>
  <si>
    <t>人体構造機能学入門</t>
  </si>
  <si>
    <t>内藤 輝 (NAITO Akira), 後藤 薫 (GOTO Kaoru)</t>
  </si>
  <si>
    <t>後期</t>
  </si>
  <si>
    <t>標準組織学 総論（医学書院）</t>
  </si>
  <si>
    <t>骨学実習の手引き（南山堂）</t>
  </si>
  <si>
    <t>解剖学講義（南江堂）</t>
  </si>
  <si>
    <t>神経科学-脳の探求（西村書店）</t>
  </si>
  <si>
    <t>解剖学用語（丸善）</t>
  </si>
  <si>
    <t>ウィーター図説で学ぶ機能組織学（エルゼビア）</t>
  </si>
  <si>
    <t>統計学・疫学</t>
  </si>
  <si>
    <t>今田 恒夫（KONTA Tsuneo）,惣宇利 正善 (SOURI Masayoshi), 邵 力（SHAO Li）,尾崎　司（OSAKI Tsukasa）</t>
  </si>
  <si>
    <t>はじめて学ぶやさしい疫学 改訂第2版 日本疫学会、 田中平三他編集</t>
  </si>
  <si>
    <t>ロスマンの疫学―科学的思考への誘い Kenneth J. Rothman著, 矢野 栄二他訳（原本 Epidemiology: An Introduction Kenneth J. Rothman）</t>
  </si>
  <si>
    <t>疫学 -医学的研究と実践のサイエンスLeon Gordis著, 木原正博他訳 （原本Epidemiology Leon Gordis）</t>
  </si>
  <si>
    <t>基礎から学ぶ楽しい疫学 中村 好一</t>
  </si>
  <si>
    <t>今日から使える医療統計 新谷歩 医学書院</t>
  </si>
  <si>
    <t>ＥＺＲでやさしく学ぶ統計学 2版 神田善伸</t>
  </si>
  <si>
    <t>生命科学演習・基礎遺伝学</t>
  </si>
  <si>
    <t>山崎 健太郎(YAMAZAKI Kentaro),水野 大(MIZUNO Dai)</t>
  </si>
  <si>
    <t>Molecular Biology of the Gene (Fifth edition), Watson et al., CSHL Press</t>
  </si>
  <si>
    <t>新人類遺伝学入門 梶井英治著 南山堂</t>
  </si>
  <si>
    <t>ＤＮＡから見た日本人 斎藤成也著 ちくま新書</t>
  </si>
  <si>
    <t>生体防御学</t>
  </si>
  <si>
    <t>本郷 誠治(HONGO Seiji),松嵜 葉子(MATSUZAKI Yoko),浅尾 裕信(ASAO Hironobu),武田裕司(TAKEDA Yuji)</t>
  </si>
  <si>
    <t>1・2年</t>
  </si>
  <si>
    <t>通年</t>
  </si>
  <si>
    <t>標準微生物学(医学書院)</t>
  </si>
  <si>
    <t>微生物学(医学書院)</t>
  </si>
  <si>
    <t>医科ウイルス学(南江堂)</t>
  </si>
  <si>
    <t>戸田新細菌学(南山堂)</t>
  </si>
  <si>
    <t>医科細菌学(南江堂)</t>
  </si>
  <si>
    <t>図説人体寄生虫学(南山堂)</t>
  </si>
  <si>
    <t>生体防御学（免疫学：１年次開講）</t>
  </si>
  <si>
    <t>浅尾 裕信 (ASAO Hironobu) 武田 裕司 (TAKEDA Yuji) 斉藤 真一 (SAITOH Shinichi)</t>
  </si>
  <si>
    <t>免疫生物学 原書第７版；笹月健彦 監訳（南江堂)</t>
  </si>
  <si>
    <t>免疫学コア講義 改訂第３班（南山堂)</t>
  </si>
  <si>
    <t>免疫学最新イラストレイテッド 改訂第２版；小安重夫 編集（羊土社）</t>
  </si>
  <si>
    <t>人体構造学</t>
  </si>
  <si>
    <t>石田 陽子(ISHIDA Yoko)</t>
  </si>
  <si>
    <t>藤田恒夫著 ｢入門人体解剖学｣ 改訂第5版，南江堂</t>
  </si>
  <si>
    <t>渡辺皓編著 ｢図解ワンポイント解剖学 人体の構造と機能」，サイオ出版</t>
  </si>
  <si>
    <t>人体機能学</t>
  </si>
  <si>
    <t>櫻田 香(SAKURADA Kaori)</t>
  </si>
  <si>
    <t>N教授の生理学ノート　日本医事新報社</t>
  </si>
  <si>
    <t>臨床心理学</t>
  </si>
  <si>
    <t>齋藤 貴史(SAITO Takafumi)</t>
  </si>
  <si>
    <t>1年,編入3年</t>
  </si>
  <si>
    <t>臨床心理学、ベーシック現代心理学8、坂野雄二・菅野純・佐藤正二・佐藤容子、編。有斐閣</t>
  </si>
  <si>
    <t>看護栄養学</t>
  </si>
  <si>
    <t>関亦 明子（SEKIMATA Akiko）、藤井 順逸（FUJII Junichi）</t>
  </si>
  <si>
    <t>系統看護学講座　専門基礎分野　生化学　人体の構造と機能2、医学書院</t>
  </si>
  <si>
    <t>看護微生物学</t>
  </si>
  <si>
    <t>関亦 明子(SEKIMATA Akiko)</t>
  </si>
  <si>
    <t>病気がみえる⑥「免疫・膠原病・感染症」 MEDIC MEDIA</t>
  </si>
  <si>
    <t>ブラック微生物学、丸善</t>
  </si>
  <si>
    <t>微生物学 基礎から臨床へのアプローチ、メディカルサイエンス・インターナショナル</t>
  </si>
  <si>
    <t>シンプル微生物学、南江堂</t>
  </si>
  <si>
    <t>Janeway's 免疫生物学、南江堂</t>
  </si>
  <si>
    <t>エッセンシャル免疫学、メディカルサイエンス・インターナショナル</t>
  </si>
  <si>
    <t>看護学概論</t>
  </si>
  <si>
    <t>布施 淳子(FUSE Junko),田中 聡美(TANAKA Satomi),新野 美紀(NIINO Miki)</t>
  </si>
  <si>
    <t>茂野香おる：系統看護学講座、専門1、基礎看護学［1］、看護学概論、医学書院</t>
  </si>
  <si>
    <t>松木光子編：看護学概論、ヌーヴェルヒロカワ</t>
  </si>
  <si>
    <t>F.ナイチンゲール：看護覚え書、現代社</t>
  </si>
  <si>
    <t>V.ヘンダーソン：看護の基本となるもの、日本看護協会出版会</t>
  </si>
  <si>
    <t>M.メイヤロフ：ケアの本質、ゆみる出版</t>
  </si>
  <si>
    <t>コミュニケーション論</t>
  </si>
  <si>
    <t>対人コミュニケーション入門 看護のパワーアップにつながる理論と技術。渡部富栄編、ライフサポート社</t>
  </si>
  <si>
    <t>看護コミュニケーション 基礎から学ぶスキルとトレーニング。篠崎恵美子・藤井徹也編、医学書院</t>
  </si>
  <si>
    <t>工学部</t>
  </si>
  <si>
    <t>工業力学</t>
  </si>
  <si>
    <t>Langthjem Mikael(ランジェム ミカエル)</t>
  </si>
  <si>
    <t>（著者）青木 弘，木谷 晋，（書名）工業力学（第3版・新装版），（出版社）森北出版株式会社，2010年，（2000円（税別）</t>
  </si>
  <si>
    <t>J.P. Den Hartog: Mechanics. Dover Publications，1961，1575円</t>
  </si>
  <si>
    <t>James Stewart: Calculus, 6th ed. Thomson Brooks/Cole Pub. Co., 2008, 約6800円</t>
  </si>
  <si>
    <t>基礎製図</t>
  </si>
  <si>
    <t>水戸部 和久 (MITOBE Kazuhisa)</t>
  </si>
  <si>
    <t>林 洋次 ほか, 機械製図, 実教出版</t>
  </si>
  <si>
    <t>関口 剛，機械製図練習ノート，実教出版</t>
  </si>
  <si>
    <t>基礎化学</t>
  </si>
  <si>
    <t>木俣 光正(KIMATA Mitsumasa)</t>
  </si>
  <si>
    <t>田中潔、荒井貞夫 著、フレンドリー物理化学、三協出版</t>
  </si>
  <si>
    <t>千原秀昭、稲葉章 訳、アトキンス物理化学要論、東京化学同人</t>
  </si>
  <si>
    <t>鵜沼英郎、尾形健明 著、理工系基礎レクチャー 無機化学、化学同人</t>
  </si>
  <si>
    <t>基礎有機化学</t>
  </si>
  <si>
    <t>宮 瑾(GONG Jin)</t>
  </si>
  <si>
    <t>マクマリー，有機化学(上) 第９版，東京化学同人</t>
  </si>
  <si>
    <t>『絶対わかる有機化学』 斎藤勝裕 講談社サイエンティフィク</t>
  </si>
  <si>
    <t>剛体の力学</t>
  </si>
  <si>
    <t>秋山 孝夫(AKIYAMA Takao)</t>
  </si>
  <si>
    <t>永田一清，「新・基礎 力学」，サイエンス社</t>
  </si>
  <si>
    <t>高橋正雄，「講義と演習 理工系 基礎力学」，共立出版</t>
  </si>
  <si>
    <t>高橋正雄，「基礎と演習 理工系の力学」，共立出版</t>
  </si>
  <si>
    <t>青木弘・木谷晋，「工業力学」，森北出版</t>
  </si>
  <si>
    <t>原康夫，「力学」，東京教学社</t>
  </si>
  <si>
    <t>永田一清・佐野元昭，「新・基礎 物理学」，サイエンス社</t>
  </si>
  <si>
    <t>小出昭一郎，「物理学 三訂版」，裳華房</t>
  </si>
  <si>
    <t>杉山吉彦・鈴木豊彦，「力学序説」，培風館</t>
  </si>
  <si>
    <t>宇佐美誠二・貴島準一・西村鷹明・鳥塚潔，「理工系のための力学の基礎」，講談社サイエンティフィク</t>
  </si>
  <si>
    <t>入江敏博・山田元，「工業力学」，理工学社</t>
  </si>
  <si>
    <t>為近和彦，「力学」，森北出版</t>
  </si>
  <si>
    <t>阿部龍蔵，「力学・解析力学」，岩波書店</t>
  </si>
  <si>
    <t>橋本正章・荒木賢三，「力学の基礎」，裳華房</t>
  </si>
  <si>
    <t>鈴村順三・大島隆義・大澤幸治，「理工学の基礎 力学」，培風館</t>
  </si>
  <si>
    <t>中山正敏，「基礎力学」，裳華房</t>
  </si>
  <si>
    <t>中川憲治，「工科のための一般力学」，森北出版</t>
  </si>
  <si>
    <t>理工系の物理学</t>
  </si>
  <si>
    <t>廣瀬 文彦(HIROSE Fumihiko)1，安達 義也(ADACHI Yoshiya)2</t>
  </si>
  <si>
    <t>「新・基礎 電磁気学」，佐野元昭著，サイエンス社</t>
  </si>
  <si>
    <t>機械工作実習</t>
  </si>
  <si>
    <t>機械システム工学科担当教員</t>
  </si>
  <si>
    <t>山形大学工学部機械システム工学科編，機械工作実習テキスト，山形大学生協(予価￥900）</t>
  </si>
  <si>
    <t>産業理解特別講義</t>
  </si>
  <si>
    <t>松村　吉将(MATSUMURA Yoshimasa)</t>
  </si>
  <si>
    <t>1年,2年,3年,4年</t>
  </si>
  <si>
    <t>『START INNOVATION ! with this visual toolkit.』　ハイス・ファン・ウルフェン（著）　山口博志（監修）ビー・エヌ・エヌ新社</t>
  </si>
  <si>
    <t>『サービスデザインの教科書』　武山政直 (著)　 ＮＴＴ出版</t>
  </si>
  <si>
    <t>『まんがでわかるデザイン思考』　坂元勲（著）　小学館</t>
  </si>
  <si>
    <t>システム創成入門</t>
  </si>
  <si>
    <t>1年生担任, システム創成学科主担当, アドバイザー教員</t>
  </si>
  <si>
    <t>富岡恵「TOEICテスト書込みノート文法編」学研教育出版</t>
  </si>
  <si>
    <t>微積分解法</t>
  </si>
  <si>
    <t>関川久男 (SEKIGAWA Hisao)</t>
  </si>
  <si>
    <t>1年(高分子・有機材料工学科，化学・バイオ工学科)，2年(建築・デザイン学科)</t>
  </si>
  <si>
    <t>山形大学数理科学科編 微分積分入門 －1変数－（裳華房）2300円</t>
  </si>
  <si>
    <t>物理学基礎</t>
  </si>
  <si>
    <t>加藤 宏朗(KATO Hiroaki)</t>
  </si>
  <si>
    <t>「よくわかる電磁気学」宮﨑 照宣，加藤 宏朗 著 (日刊工業新聞社)</t>
  </si>
  <si>
    <t>遠藤龍介 (ENDO Ryusuke)</t>
  </si>
  <si>
    <t>大槻恭士 (OTSUKI Takashi)</t>
  </si>
  <si>
    <t>関川久男 (Hisao SEKIGAWA)</t>
  </si>
  <si>
    <t>数学Ｃ</t>
  </si>
  <si>
    <t>梅林　豊治 (UMEBAYASHI Toyoharu)</t>
  </si>
  <si>
    <t>三浦　毅・早田孝博・佐藤邦夫・高橋眞映 共著，「線型代数の発想」，学術図書出版社</t>
  </si>
  <si>
    <t>内田伏一・高木　斉・剱持勝衛・浦川　肇 共著，「線形代数入門」，裳華房</t>
  </si>
  <si>
    <t>内田伏一・高木　斉・剱持勝衛・浦川　肇 共著，「線形代数演習」，裳華房</t>
  </si>
  <si>
    <t>化学Ｃ</t>
  </si>
  <si>
    <t>羽場 修（HABA Osamu）</t>
  </si>
  <si>
    <t>長島弘三、富田功共著、「一般化学（四訂版）」裳華房（2016）</t>
  </si>
  <si>
    <t>小島 武夫(KOJIMA Takeo)</t>
  </si>
  <si>
    <t>三浦毅・早田孝博・佐藤邦夫・高橋眞映共著「線型代数の発想」学術図書出版社</t>
  </si>
  <si>
    <t>斉藤正彦著 「線型代数」 東京大学出版会</t>
  </si>
  <si>
    <t>佐武一郎著「線型代数学」 裳華房</t>
  </si>
  <si>
    <t>数物学分野教員</t>
  </si>
  <si>
    <t>松下浩一(MATSUSHITA Koichi)</t>
  </si>
  <si>
    <t>左巻健男編，「基礎化学12講」，化学同人(2008)，2,376円</t>
  </si>
  <si>
    <t>齋藤勝裕著，「楽しくわかる化学」，東京化学同人(2004)，1,836円</t>
  </si>
  <si>
    <t>齋藤勝裕著，「大学の総合化学」，　裳華房　(2008)，2,376円</t>
  </si>
  <si>
    <t>小島一光著，「基礎固めシリーズ 化学」，化学同人(2002)，2,052円</t>
  </si>
  <si>
    <t>物理化学基礎</t>
  </si>
  <si>
    <t>佐野　正人(SANO Masahito)</t>
  </si>
  <si>
    <t>千原秀昭 , 稲葉章 訳「アトキンス物理化学要論 第６版」東京化学同人, 2016、5900円</t>
  </si>
  <si>
    <t>機械工学基礎Ⅰ</t>
  </si>
  <si>
    <t>村松 鋭一 (MURAMATSU EIICHI)</t>
  </si>
  <si>
    <t>高橋正雄，""講義と演習"" 理工系「基礎力学」，共立出版 (2017)</t>
  </si>
  <si>
    <t>高橋正雄，""基礎と演習"" 理工系の力学，共立出版 (2006)</t>
  </si>
  <si>
    <t>宇佐美他，理工系のための力学の基礎，講談社，(2005)</t>
  </si>
  <si>
    <t>渡辺・上田，初歩の微分方程式と力学，養賢堂，(2009)</t>
  </si>
  <si>
    <t>James Stewart, ""Calculus"" 5th Ed., Brooks Cole (2002)</t>
  </si>
  <si>
    <t>機械システム工学科教員</t>
  </si>
  <si>
    <t>機械工学基礎Ⅱ</t>
  </si>
  <si>
    <t>妻木 勇一（TSUMAKI Yuichi)</t>
  </si>
  <si>
    <t>高橋正雄，－講義と演習－理工系基礎力学，共立出版</t>
  </si>
  <si>
    <t>森口繁一，「初等力学」，培風館</t>
  </si>
  <si>
    <t>Ｆ．Ｐ．ベアー，Ａ．Ｒ．ジョンストン，「工学のための力学 上」，ブレイン図書</t>
  </si>
  <si>
    <t>Ｆ．Ｐ．ベアー，Ａ．Ｒ．ジョンストン，「工学のための力学 下」，ブレイン図書</t>
  </si>
  <si>
    <t>小野周，「岩波講座基礎工学 力学 I,II」，岩波書店</t>
  </si>
  <si>
    <t>奥山 正明(OKUYAMA Masaaki)</t>
  </si>
  <si>
    <t>井上　健司（INOUE Kenji)</t>
  </si>
  <si>
    <t>林 洋次，機械製図，実教出版，1,745円(2005)</t>
  </si>
  <si>
    <t>機械製図練習ノート（新課程版），実教出版，620円(2008)</t>
  </si>
  <si>
    <t>植松育三 他，初心者のための機械製図 第4版，森北出版，2,700円(2015)</t>
  </si>
  <si>
    <t>藤本元 他，実践!機械製図 第2版，森北出版，3,024円(2011)</t>
  </si>
  <si>
    <t>吉沢武男 他，新編 JIS機械製図 第5版，森北出版，2,052円(2014)</t>
  </si>
  <si>
    <t>JISハンドブック 製図</t>
  </si>
  <si>
    <t>JISハンドブック 機械要素</t>
  </si>
  <si>
    <t>JISハンドブック 鉄鋼</t>
  </si>
  <si>
    <t>JISハンドブック 非鉄</t>
  </si>
  <si>
    <t>土浦 宏紀(TSUCHIURA Hiroki)</t>
  </si>
  <si>
    <t>有機化学基礎</t>
  </si>
  <si>
    <t>長峯邦明 (NAGAMINE Kuniaki)，岡田修司 (OKADA Shuji)</t>
  </si>
  <si>
    <t>高分子工学</t>
  </si>
  <si>
    <t>長峯邦明（NAGAMINE Kuniaki），岡田修司（OKADA Shuji）</t>
  </si>
  <si>
    <t>「高分子を学ぼうー高分子材料入門ー」、横田健二 著、化学同人、1999</t>
  </si>
  <si>
    <t>「高分子化学 第５版」、村橋ら編、共立出版、2007</t>
  </si>
  <si>
    <t>「基礎高分子科学」、高分子学会編、東京化学同人、2006</t>
  </si>
  <si>
    <t>化学・バイオ工学基礎Ⅲ</t>
  </si>
  <si>
    <t>門叶 秀樹 (TOKANAI Hideki)</t>
  </si>
  <si>
    <t>小菅人慈監修「化学工学概論」（実教出版）2700円＋税</t>
  </si>
  <si>
    <t>化学・バイオ工学基礎Ⅳ</t>
  </si>
  <si>
    <t>阿部 宏之(ABE Hiroyuki), 木島 龍朗(KIJIMA Tatsuro)</t>
  </si>
  <si>
    <t>Bruce Albertsら著、中村桂子ら訳「Essential 細胞生物学 原書第4版」（2016）</t>
  </si>
  <si>
    <t>Bruce Albertsら著、中村桂子ら訳「細胞の分子生物学 第6版」ニュートンプレス（2017）</t>
  </si>
  <si>
    <t>マクマリー有機化学（下）第9版 J. McMurry 著、伊東 椒、児玉三明、荻野敏夫、 深澤義正、通 元夫 訳 (2017)</t>
  </si>
  <si>
    <t>マッキー生化学 第4版 分子から解き明かす生命、Trudy McKee 著、James R. McKee 著、市川 厚 監修、福岡伸一 監訳（2010）</t>
  </si>
  <si>
    <t>情報エレクトロニクス入門</t>
  </si>
  <si>
    <t>野本 弘平（NOMOTO Kohei）、高野勝美（TAKANO Katsumi）</t>
  </si>
  <si>
    <t>大内，岡部，栗原：""情報学入門　大学で学ぶ情報科学・情報活用・情報社会""，コロナ社　(2017)</t>
  </si>
  <si>
    <t>専門数学Ⅱ</t>
  </si>
  <si>
    <t>成田 克(NARITA Yuzuru)</t>
  </si>
  <si>
    <t>高木・猪原・佐藤・高橋・向川 共著、「大学１年生のための電気数学―電気回路・電磁気学の基礎数学―」（森北出版）</t>
  </si>
  <si>
    <t>運動と力学及び演習</t>
  </si>
  <si>
    <t>水戸部 和久(MITOBE Kazuhisa)</t>
  </si>
  <si>
    <t>高橋正雄，「理工系 基礎力学」，共立出版</t>
  </si>
  <si>
    <t>杉山吉彦，鈴木豊彦，「力学序論」</t>
  </si>
  <si>
    <t>小出昭一郎，「物理学」，裳華房</t>
  </si>
  <si>
    <t>宇佐美誠二・貴島準一・西村鷹明・鳥塚潔，｢理工系のための力学の基礎｣，講談社サイエンティフィク</t>
  </si>
  <si>
    <t>入江敏博・山田元著，｢工業力学｣，理工学社</t>
  </si>
  <si>
    <t>峯田 貴(MINETA Takashi)</t>
  </si>
  <si>
    <t>高橋正雄，「講義と演習 理工系基礎力学」，共立出版</t>
  </si>
  <si>
    <t>山形大学数理科学科編，「微分積分入門－１変数－」，裳華房</t>
  </si>
  <si>
    <t>日本建築史</t>
  </si>
  <si>
    <t>永井 康雄(NAGAI Yasuo)</t>
  </si>
  <si>
    <t>『図説 建築の歴史 －西洋・日本・近代』西田雅嗣・矢ヶ崎善太郎 学芸出版社</t>
  </si>
  <si>
    <t>『日本建築史図集 新訂第二版』日本建築学会編 彰国社</t>
  </si>
  <si>
    <t>『近代建築史図集 新訂版』日本建築学会編 彰国社</t>
  </si>
  <si>
    <t>遠藤龍介（Endo Ryusuke）</t>
  </si>
  <si>
    <t>寺田文行著 「線形代数 増訂版」 サイエンス社</t>
  </si>
  <si>
    <t>内田伏一他著「線形代数入門」 裳華房</t>
  </si>
  <si>
    <t>棚橋浩太郎（Kotaro Tanahashi）</t>
  </si>
  <si>
    <t>基礎数学１</t>
  </si>
  <si>
    <t>山形大学数理科学科 編  微分積分入門 －１変数－（裳華房）2,484円</t>
  </si>
  <si>
    <t>基礎物理１</t>
  </si>
  <si>
    <t>石井 修(ISHII Osamu)</t>
  </si>
  <si>
    <t>「高等学校　改訂　新物理基礎」田村　剛三郎（第一学習社）950円＋税</t>
  </si>
  <si>
    <t>「チャート式シリーズ：新物理基礎」都築嘉弘，他（数研出版）1,430円＋税</t>
  </si>
  <si>
    <t>「高校生が感動した物理の授業」為近和彦（ＰＨＰ出版）900円＋税</t>
  </si>
  <si>
    <t>基礎英語１</t>
  </si>
  <si>
    <t>豊嶋 美由紀(TOSHIMA Miyuki)</t>
  </si>
  <si>
    <t>English　Primer（Revised Edition）佐藤哲三　愛甲ゆかり著 南雲堂　1900円＋税</t>
  </si>
  <si>
    <t>ハートで感じる英文法　大西泰斗著 NHK出版　1700円＋税</t>
  </si>
  <si>
    <t>基礎物理２</t>
  </si>
  <si>
    <t>「改訂版　総合物理２－波、電気と磁気、原子－」國友正和、他（数研出版）　　　　750円＋税</t>
  </si>
  <si>
    <t>「チャート式シリーズ：新物理　物理基礎・物理」都築嘉弘他（数研出版） 2250円+税</t>
  </si>
  <si>
    <t>基礎英語２</t>
  </si>
  <si>
    <t>ハートで感じる英文法　大西泰斗著　NHK出版　1700円＋税</t>
  </si>
  <si>
    <t>古川 英光(FURUKAWA Hidemitsu)</t>
  </si>
  <si>
    <t>「もう一度読む数研の高校数学 第２巻」（岡部恒治・数研出版編集部共著、数研出版）</t>
  </si>
  <si>
    <t>杉山忠男，「物理チャレンジ独習ガイド」，丸善出版</t>
  </si>
  <si>
    <t>入江捷廣，「リメディアル大学基礎物理」，講談社</t>
  </si>
  <si>
    <t>細川貴英，「微積で解いて得する物理」，オーム社</t>
  </si>
  <si>
    <t>和田純夫・大上雅史，高校物理のききどころ１「力学とエネルギー」，岩波書店</t>
  </si>
  <si>
    <t>数研出版編集部，「もういちど読む数研の高校物理 第１巻」，数研出版</t>
  </si>
  <si>
    <t>為近和彦，「高校生が感動した物理の授業」，PHP研究所</t>
  </si>
  <si>
    <t>為近和彦，「もう一度高校物理」，日本実業出版社</t>
  </si>
  <si>
    <t>川村康文，「ドリルと演習シリーズ 基礎力学」，電気書院</t>
  </si>
  <si>
    <t>スクランブル英文法・語法</t>
  </si>
  <si>
    <t>文法から学ぶ大学基礎英語</t>
  </si>
  <si>
    <t>Gateway to College English</t>
  </si>
  <si>
    <t>基礎数学２</t>
  </si>
  <si>
    <t>和田純夫・大上雅史，高校物理のききどころ２「電気と磁気」，岩波書店</t>
  </si>
  <si>
    <t>数研出版編集部，「もういちど読む数研の高校物理 第２巻」，数研出版</t>
  </si>
  <si>
    <t>川村康文，「ドリルと演習シリーズ 基礎電磁気学」，電気書院</t>
  </si>
  <si>
    <t>文法から学ぶ大学基礎英語Gateway to College English</t>
  </si>
  <si>
    <t>山形大学数理科学科編 微分積分入門 －１変数－（裳華房）2,484円</t>
  </si>
  <si>
    <t>スタートアップセミナー</t>
  </si>
  <si>
    <t>千代 勝実(SENYO Katsumi)
高澤 由美(TAKASAWA Yumi)
高山 彰優(TAKAYAMA Teruou)
橋爪 孝夫(HASHIZUME Takao)</t>
  </si>
  <si>
    <t>『スタートアップセミナー学習マニュアル なせば成る！ 三訂版』山形大学出版会</t>
  </si>
  <si>
    <t>東北・米沢から日本人と世間を考える(山形から考える)</t>
  </si>
  <si>
    <t>山本 陽史(YAMAMOTO Harufumi)</t>
  </si>
  <si>
    <t>『なせば成る！ 三訂版』</t>
  </si>
  <si>
    <t>地形と災害(人間を考える)</t>
  </si>
  <si>
    <t>伊藤　晶文(ITO Akifumi)</t>
  </si>
  <si>
    <t>大矢雅彦・木下武雄・若松加寿江・羽鳥徳太郎・石井弓夫『自然災害を知る・防ぐ　第二版』古今書院</t>
  </si>
  <si>
    <t>水谷武司『自然災害の予測と対策―地形・地盤条件を基軸として―』朝倉書店</t>
  </si>
  <si>
    <t>地形と災害(共生を考える)</t>
  </si>
  <si>
    <t>線形代数基礎（数理科学）</t>
  </si>
  <si>
    <t>粟野 宏(AWANO Hiroshi)，木俣 光正(KIMATA Mitsumasa)</t>
  </si>
  <si>
    <t>『線型代数の発想』，三浦 毅・佐藤邦夫・髙橋眞映 共著，学術図書出版社</t>
  </si>
  <si>
    <t>微積分基礎（数理科学）</t>
  </si>
  <si>
    <t>秋山 孝夫(AKIYAMA Takao),近藤 康雄(KONDOU Yasuo)</t>
  </si>
  <si>
    <t>矢野健太郎・石原繁，「微分積分 改定版」，裳華房，2,268円</t>
  </si>
  <si>
    <t>山形大学数理科学科，「微積分入門ー１変数ー」，裳華房</t>
  </si>
  <si>
    <t>日本数学教育学会高専・大学部会教材研究グループTAMS編，「微分積分」，電気書院</t>
  </si>
  <si>
    <t>神谷淳・生野壮一郎・仲田晋・宮崎佳典，「理工系のための解く！微分積分」，講談社</t>
  </si>
  <si>
    <t>水田義弘，「大学で学ぶやさしい微分積分」，サイエンス社</t>
  </si>
  <si>
    <t>阿部剛久・井戸川知之・古城知己・本澤直房，「例題で学ぶ微分積分学」，森北出版</t>
  </si>
  <si>
    <t>高橋泰嗣・加藤幹雄，高橋泰嗣・加藤幹雄，「微分積分概論 [新訂版]」，サイエンス社</t>
  </si>
  <si>
    <t>岡部恒治・数研出版編集部，「もういちど読む数研の高校数学 第２巻」，数研出版</t>
  </si>
  <si>
    <t>近・現代文学の諸相（文学）</t>
  </si>
  <si>
    <t>馬場 重行(BABA Shigeyuki)</t>
  </si>
  <si>
    <t>村上春樹著『風の歌を聞け』（講談社文庫）</t>
  </si>
  <si>
    <t>物理基礎（物理学）</t>
  </si>
  <si>
    <t>久保田 繁(KUBOTA Shigeru)</t>
  </si>
  <si>
    <t>「新・基礎 波動・光・熱学（ライブラリ新・基礎物理学）」（永田一清、松原郁哉著、サイエンス社）</t>
  </si>
  <si>
    <t>「ファインマン物理学ＩＩ 光・熱・波動」（ファインマン他著・富山小太郎訳・岩波書店）</t>
  </si>
  <si>
    <t>生体計測を学ぶ（応用）</t>
  </si>
  <si>
    <t>長峯 邦明(NAGAMINE Kuniaki)</t>
  </si>
  <si>
    <t>1年生</t>
  </si>
  <si>
    <t>「バイオセンサー」鈴木周一編 ; 鈴木周一、他 東京 : 講談社, 1984.3</t>
  </si>
  <si>
    <t>線形代数応用（数理科学）</t>
  </si>
  <si>
    <t>粟野 宏(AWANO Hiroshi)</t>
  </si>
  <si>
    <t>三浦 毅・早田孝博・佐藤邦夫・髙橋眞映 共著，『線型代数の発想』（第５版），学術図書出版社，2,100円</t>
  </si>
  <si>
    <t>プログラミング入門（応用）</t>
  </si>
  <si>
    <t>武田 利浩(TAKETA Toshihiro),加藤 正治(KATO Masaharu)</t>
  </si>
  <si>
    <t>青木征男「情報の表現とコンピュータの仕組み」（第5版）ムイスリ出版</t>
  </si>
  <si>
    <t>皆本晃弥「やさしく学べるC言語入門」サイエンス社</t>
  </si>
  <si>
    <t>化学環境と高分子化学(化学)</t>
  </si>
  <si>
    <t>高畑　保之(TAKAHATA Yasuyuki),松村　吉将(MATSUMURA Yoshimasa)</t>
  </si>
  <si>
    <t>御園生誠著，『現代の化学環境学』，裳華房 (2017)</t>
  </si>
  <si>
    <t>明畠高司編著，『化学環境概論』，共立出版 (1988)</t>
  </si>
  <si>
    <t>中浜精一 著，『エッセンシャル高分子科学』，講談社 (1988)</t>
  </si>
  <si>
    <t>中條善樹 著，『高分子化学I 合成』，丸善出版 (1996)</t>
  </si>
  <si>
    <t>中国語Ⅰ</t>
  </si>
  <si>
    <t>劉 含発(LIU Hanfa)</t>
  </si>
  <si>
    <t>陳淑梅  他『しゃべっていいとも中国語ーー中西君と一緒に中国へ行こう』朝日出版社</t>
  </si>
  <si>
    <t>『はじめての中国語学習辞典』(朝日出版社)</t>
  </si>
  <si>
    <t>ドイツ語Ⅰ</t>
  </si>
  <si>
    <t>ルーカス リーザ（Lukas RIESER）</t>
  </si>
  <si>
    <t>『シュトラーセ・ノイ Ver.3.0』(Straße Neu Ver. 3.0)、朝日出版社、2018年。（ISBN　9784255254166）</t>
  </si>
  <si>
    <t>『赤シート付　ドイツ語基礎単語帳』、朝日出版社、2018年（ISBN　9784255254050）</t>
  </si>
  <si>
    <t>微分積分学Ⅰ(数理科学)</t>
  </si>
  <si>
    <t>齋藤　歩(SAITOH Ayumu)</t>
  </si>
  <si>
    <t>「微分積分入門 －１変数－」，山形大学 数理科学科編 （裳華房）</t>
  </si>
  <si>
    <t>微分積分学Ⅱ(数理科学)</t>
  </si>
  <si>
    <t>上原拓也 (UEHARA Takuya)</t>
  </si>
  <si>
    <t>山形大学理学部数理科学科編「微分積分入門～1変数～」(裳華房)</t>
  </si>
  <si>
    <t>力学の基礎(物理学)</t>
  </si>
  <si>
    <t>小池 邦博(KOIKE Kunihiro)</t>
  </si>
  <si>
    <t>永田 一清著 ライブラリ新・基礎物理学１ 「新・基礎力学」（サイエンス社）</t>
  </si>
  <si>
    <t>為近 和彦著 ビジュアルアプローチ 力学（森北出版）</t>
  </si>
  <si>
    <t>松葉 豪(MATSUBA Kengo)</t>
  </si>
  <si>
    <t>スポーツ実技</t>
  </si>
  <si>
    <t>比留間 浩介(HIRUMA Kosuke)</t>
  </si>
  <si>
    <t>アクティブスポーツ 2019</t>
  </si>
  <si>
    <t>比留間　浩介（HIRUMA Kosuke）</t>
  </si>
  <si>
    <t>キャリアパスセミナー（キャリアデザイン）</t>
  </si>
  <si>
    <t>1年担任，システム創成工学科主担当教員・アドバイザー教員</t>
  </si>
  <si>
    <t>情報処理</t>
  </si>
  <si>
    <t>中本伸也(NAKAMOTO Nobuya)</t>
  </si>
  <si>
    <t>国立大学法人山形大学 発行　2019年度「情報処理」</t>
  </si>
  <si>
    <t>農学部</t>
  </si>
  <si>
    <t>食料生命環境学入門</t>
  </si>
  <si>
    <t>農学部長、食料生命環境学科長、小沢　亙(OZAWA Wataru)、藤井　弘志(FUJII Hiroshi)、三橋　渉(MITSUHASHI Wataru)、林田　光祐(HAYASHIDA Mitsuhiro)</t>
  </si>
  <si>
    <t>安田弘法他編著『農学入門―食料・生命・環境科学の魅力－』養賢堂</t>
  </si>
  <si>
    <t>書誌事項</t>
  </si>
  <si>
    <t>「産業財産権標準テキスト特許編」発明推進協会</t>
  </si>
  <si>
    <t>「特許ワークブック」発明推進協会</t>
  </si>
  <si>
    <t>5,7,8</t>
  </si>
  <si>
    <t>7,8</t>
  </si>
  <si>
    <t>※各列にフィルタ機能が付いています。表示したいものを絞り込むことができます。</t>
  </si>
  <si>
    <r>
      <rPr>
        <sz val="10"/>
        <color indexed="30"/>
        <rFont val="ＭＳ Ｐゴシック"/>
        <family val="3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</rPr>
      <t>を押すと検索窓が出ます。授業名や先生の名前などで検索ができます。</t>
    </r>
  </si>
  <si>
    <t>所蔵</t>
  </si>
  <si>
    <t>WEB公開</t>
  </si>
  <si>
    <t>所蔵館番号</t>
  </si>
  <si>
    <t>LIMEBIB</t>
  </si>
  <si>
    <t>OPAC</t>
  </si>
  <si>
    <t>前期</t>
  </si>
  <si>
    <t>○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</si>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</sst>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Arial"/>
      <family val="2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9" fillId="0" borderId="0" xfId="43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zoomScale="90" zoomScaleNormal="90" zoomScalePageLayoutView="0" workbookViewId="0" topLeftCell="A1">
      <pane ySplit="5" topLeftCell="A12" activePane="bottomLeft" state="frozen"/>
      <selection pane="topLeft" activeCell="A1" sqref="A1"/>
      <selection pane="bottomLeft" activeCell="G21" sqref="G21"/>
    </sheetView>
  </sheetViews>
  <sheetFormatPr defaultColWidth="9.140625" defaultRowHeight="15"/>
  <cols>
    <col min="1" max="1" width="4.421875" style="0" customWidth="1"/>
    <col min="2" max="2" width="7.28125" style="0" bestFit="1" customWidth="1"/>
    <col min="3" max="3" width="26.00390625" style="0" customWidth="1"/>
    <col min="4" max="4" width="28.57421875" style="0" bestFit="1" customWidth="1"/>
    <col min="5" max="5" width="12.00390625" style="0" customWidth="1"/>
    <col min="6" max="6" width="11.8515625" style="0" bestFit="1" customWidth="1"/>
    <col min="7" max="7" width="56.421875" style="0" customWidth="1"/>
    <col min="9" max="11" width="9.00390625" style="0" hidden="1" customWidth="1"/>
  </cols>
  <sheetData>
    <row r="1" spans="3:9" s="1" customFormat="1" ht="13.5">
      <c r="C1" s="5"/>
      <c r="D1" s="5"/>
      <c r="E1" s="5"/>
      <c r="F1" s="5"/>
      <c r="G1" s="5"/>
      <c r="H1" s="6"/>
      <c r="I1" s="5"/>
    </row>
    <row r="2" spans="3:9" s="1" customFormat="1" ht="13.5">
      <c r="C2" s="5"/>
      <c r="D2" s="7" t="s">
        <v>363</v>
      </c>
      <c r="E2" s="8"/>
      <c r="F2" s="8"/>
      <c r="G2" s="5"/>
      <c r="H2" s="6"/>
      <c r="I2" s="5"/>
    </row>
    <row r="3" spans="3:13" s="1" customFormat="1" ht="15">
      <c r="C3" s="5"/>
      <c r="D3" s="9" t="s">
        <v>364</v>
      </c>
      <c r="E3" s="10"/>
      <c r="F3" s="10"/>
      <c r="G3" s="5"/>
      <c r="H3" s="6"/>
      <c r="I3" s="5"/>
      <c r="L3" s="11"/>
      <c r="M3" s="11"/>
    </row>
    <row r="4" spans="3:14" s="1" customFormat="1" ht="14.25">
      <c r="C4" s="5"/>
      <c r="D4" s="5"/>
      <c r="E4" s="5"/>
      <c r="F4" s="5"/>
      <c r="G4" s="5"/>
      <c r="H4" s="6"/>
      <c r="I4" s="5"/>
      <c r="L4" s="11"/>
      <c r="M4" s="11"/>
      <c r="N4" s="11"/>
    </row>
    <row r="5" spans="1:18" s="16" customFormat="1" ht="13.5">
      <c r="A5" s="1"/>
      <c r="B5" s="12" t="s">
        <v>0</v>
      </c>
      <c r="C5" s="4" t="s">
        <v>1</v>
      </c>
      <c r="D5" s="13" t="s">
        <v>2</v>
      </c>
      <c r="E5" s="13" t="s">
        <v>3</v>
      </c>
      <c r="F5" s="13" t="s">
        <v>4</v>
      </c>
      <c r="G5" s="4" t="s">
        <v>358</v>
      </c>
      <c r="H5" s="14" t="s">
        <v>365</v>
      </c>
      <c r="I5" s="3" t="s">
        <v>366</v>
      </c>
      <c r="J5" s="3" t="s">
        <v>368</v>
      </c>
      <c r="K5" s="3" t="s">
        <v>367</v>
      </c>
      <c r="L5" s="3" t="s">
        <v>369</v>
      </c>
      <c r="M5" s="15"/>
      <c r="N5" s="15"/>
      <c r="O5" s="15"/>
      <c r="P5" s="15"/>
      <c r="Q5" s="15"/>
      <c r="R5" s="15"/>
    </row>
    <row r="6" spans="1:8" ht="40.5">
      <c r="A6" s="1"/>
      <c r="B6" s="1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6" t="s">
        <v>372</v>
      </c>
    </row>
    <row r="7" spans="1:12" ht="40.5">
      <c r="A7" s="1"/>
      <c r="B7" s="1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18" t="s">
        <v>11</v>
      </c>
      <c r="H7" s="6" t="s">
        <v>371</v>
      </c>
      <c r="J7">
        <v>854570</v>
      </c>
      <c r="K7">
        <v>5</v>
      </c>
      <c r="L7" s="17" t="str">
        <f>HYPERLINK("http://klibs1.kj.yamagata-u.ac.jp/mylimedio/search/search.do?keyword=%23ID%3D"&amp;J7,"医学部図書館に所蔵あり")</f>
        <v>医学部図書館に所蔵あり</v>
      </c>
    </row>
    <row r="8" spans="1:12" ht="27">
      <c r="A8" s="1"/>
      <c r="B8" s="1" t="s">
        <v>5</v>
      </c>
      <c r="C8" s="5" t="s">
        <v>12</v>
      </c>
      <c r="D8" s="5" t="s">
        <v>13</v>
      </c>
      <c r="E8" s="5" t="s">
        <v>8</v>
      </c>
      <c r="F8" s="5" t="s">
        <v>14</v>
      </c>
      <c r="G8" s="5" t="s">
        <v>15</v>
      </c>
      <c r="H8" s="6" t="s">
        <v>371</v>
      </c>
      <c r="J8">
        <v>878994</v>
      </c>
      <c r="L8" s="17" t="str">
        <f>HYPERLINK("http://klibs1.kj.yamagata-u.ac.jp/mylimedio/search/search.do?keyword=%23ID%3D"&amp;J8,"OPAC")</f>
        <v>OPAC</v>
      </c>
    </row>
    <row r="9" spans="1:8" ht="27">
      <c r="A9" s="1"/>
      <c r="B9" s="1" t="s">
        <v>5</v>
      </c>
      <c r="C9" s="5" t="s">
        <v>12</v>
      </c>
      <c r="D9" s="5" t="s">
        <v>13</v>
      </c>
      <c r="E9" s="5" t="s">
        <v>8</v>
      </c>
      <c r="F9" s="5" t="s">
        <v>14</v>
      </c>
      <c r="G9" s="18" t="s">
        <v>16</v>
      </c>
      <c r="H9" s="6" t="s">
        <v>372</v>
      </c>
    </row>
    <row r="10" spans="1:12" ht="40.5">
      <c r="A10" s="1"/>
      <c r="B10" s="1" t="s">
        <v>5</v>
      </c>
      <c r="C10" s="5" t="s">
        <v>17</v>
      </c>
      <c r="D10" s="5" t="s">
        <v>18</v>
      </c>
      <c r="E10" s="5" t="s">
        <v>8</v>
      </c>
      <c r="F10" s="5" t="s">
        <v>9</v>
      </c>
      <c r="G10" s="5" t="s">
        <v>19</v>
      </c>
      <c r="H10" s="6" t="s">
        <v>371</v>
      </c>
      <c r="J10">
        <v>869124</v>
      </c>
      <c r="K10" t="s">
        <v>361</v>
      </c>
      <c r="L10" s="17" t="str">
        <f>HYPERLINK("http://klibs1.kj.yamagata-u.ac.jp/mylimedio/search/search.do?keyword=%23ID%3D"&amp;J10,"医学部・工学部・農学部図書館に所蔵あり")</f>
        <v>医学部・工学部・農学部図書館に所蔵あり</v>
      </c>
    </row>
    <row r="11" spans="1:12" ht="40.5">
      <c r="A11" s="1"/>
      <c r="B11" s="1" t="s">
        <v>5</v>
      </c>
      <c r="C11" s="5" t="s">
        <v>17</v>
      </c>
      <c r="D11" s="5" t="s">
        <v>18</v>
      </c>
      <c r="E11" s="5" t="s">
        <v>8</v>
      </c>
      <c r="F11" s="5" t="s">
        <v>9</v>
      </c>
      <c r="G11" s="18" t="s">
        <v>20</v>
      </c>
      <c r="H11" s="6" t="s">
        <v>371</v>
      </c>
      <c r="J11">
        <v>800832</v>
      </c>
      <c r="L11" s="17" t="str">
        <f>HYPERLINK("http://klibs1.kj.yamagata-u.ac.jp/mylimedio/search/search.do?keyword=%23ID%3D"&amp;J11,"OPAC")</f>
        <v>OPAC</v>
      </c>
    </row>
    <row r="12" spans="1:12" ht="40.5">
      <c r="A12" s="1"/>
      <c r="B12" s="1" t="s">
        <v>5</v>
      </c>
      <c r="C12" s="5" t="s">
        <v>17</v>
      </c>
      <c r="D12" s="5" t="s">
        <v>18</v>
      </c>
      <c r="E12" s="5" t="s">
        <v>8</v>
      </c>
      <c r="F12" s="5" t="s">
        <v>370</v>
      </c>
      <c r="G12" s="18" t="s">
        <v>21</v>
      </c>
      <c r="H12" s="6" t="s">
        <v>371</v>
      </c>
      <c r="J12">
        <v>878890</v>
      </c>
      <c r="L12" s="17" t="str">
        <f>HYPERLINK("http://klibs1.kj.yamagata-u.ac.jp/mylimedio/search/search.do?keyword=%23ID%3D"&amp;J12,"OPAC")</f>
        <v>OPAC</v>
      </c>
    </row>
    <row r="13" spans="1:8" ht="40.5">
      <c r="A13" s="1"/>
      <c r="B13" s="1" t="s">
        <v>5</v>
      </c>
      <c r="C13" s="5" t="s">
        <v>17</v>
      </c>
      <c r="D13" s="5" t="s">
        <v>18</v>
      </c>
      <c r="E13" s="5" t="s">
        <v>8</v>
      </c>
      <c r="F13" s="5" t="s">
        <v>9</v>
      </c>
      <c r="G13" s="18" t="s">
        <v>22</v>
      </c>
      <c r="H13" s="6" t="s">
        <v>372</v>
      </c>
    </row>
    <row r="14" spans="1:12" ht="27">
      <c r="A14" s="1"/>
      <c r="B14" s="1" t="s">
        <v>5</v>
      </c>
      <c r="C14" s="5" t="s">
        <v>23</v>
      </c>
      <c r="D14" s="5" t="s">
        <v>24</v>
      </c>
      <c r="E14" s="5" t="s">
        <v>8</v>
      </c>
      <c r="F14" s="5" t="s">
        <v>25</v>
      </c>
      <c r="G14" s="5" t="s">
        <v>26</v>
      </c>
      <c r="H14" s="6" t="s">
        <v>371</v>
      </c>
      <c r="J14">
        <v>861952</v>
      </c>
      <c r="K14">
        <v>5</v>
      </c>
      <c r="L14" s="17" t="str">
        <f>HYPERLINK("http://klibs1.kj.yamagata-u.ac.jp/mylimedio/search/search.do?keyword=%23ID%3D"&amp;J14,"医学部図書館に所蔵あり")</f>
        <v>医学部図書館に所蔵あり</v>
      </c>
    </row>
    <row r="15" spans="1:8" ht="27">
      <c r="A15" s="1"/>
      <c r="B15" s="1" t="s">
        <v>5</v>
      </c>
      <c r="C15" s="5" t="s">
        <v>23</v>
      </c>
      <c r="D15" s="5" t="s">
        <v>24</v>
      </c>
      <c r="E15" s="5" t="s">
        <v>8</v>
      </c>
      <c r="F15" s="5" t="s">
        <v>25</v>
      </c>
      <c r="G15" s="18" t="s">
        <v>27</v>
      </c>
      <c r="H15" s="6" t="s">
        <v>372</v>
      </c>
    </row>
    <row r="16" spans="1:8" ht="27">
      <c r="A16" s="1"/>
      <c r="B16" s="1" t="s">
        <v>5</v>
      </c>
      <c r="C16" s="5" t="s">
        <v>23</v>
      </c>
      <c r="D16" s="5" t="s">
        <v>24</v>
      </c>
      <c r="E16" s="5" t="s">
        <v>8</v>
      </c>
      <c r="F16" s="5" t="s">
        <v>25</v>
      </c>
      <c r="G16" s="18" t="s">
        <v>28</v>
      </c>
      <c r="H16" s="6" t="s">
        <v>372</v>
      </c>
    </row>
    <row r="17" spans="1:12" ht="27">
      <c r="A17" s="1"/>
      <c r="B17" s="1" t="s">
        <v>5</v>
      </c>
      <c r="C17" s="5" t="s">
        <v>23</v>
      </c>
      <c r="D17" s="5" t="s">
        <v>24</v>
      </c>
      <c r="E17" s="5" t="s">
        <v>8</v>
      </c>
      <c r="F17" s="5" t="s">
        <v>25</v>
      </c>
      <c r="G17" s="18" t="s">
        <v>29</v>
      </c>
      <c r="H17" s="6" t="s">
        <v>371</v>
      </c>
      <c r="J17">
        <v>739547</v>
      </c>
      <c r="L17" s="17" t="str">
        <f>HYPERLINK("http://klibs1.kj.yamagata-u.ac.jp/mylimedio/search/search.do?keyword=%23ID%3D"&amp;J17,"OPAC")</f>
        <v>OPAC</v>
      </c>
    </row>
    <row r="18" spans="1:8" ht="27">
      <c r="A18" s="1"/>
      <c r="B18" s="1" t="s">
        <v>5</v>
      </c>
      <c r="C18" s="5" t="s">
        <v>23</v>
      </c>
      <c r="D18" s="5" t="s">
        <v>24</v>
      </c>
      <c r="E18" s="5" t="s">
        <v>8</v>
      </c>
      <c r="F18" s="5" t="s">
        <v>25</v>
      </c>
      <c r="G18" s="18" t="s">
        <v>30</v>
      </c>
      <c r="H18" s="6" t="s">
        <v>372</v>
      </c>
    </row>
    <row r="19" spans="1:12" ht="27">
      <c r="A19" s="1"/>
      <c r="B19" s="1" t="s">
        <v>5</v>
      </c>
      <c r="C19" s="5" t="s">
        <v>23</v>
      </c>
      <c r="D19" s="5" t="s">
        <v>24</v>
      </c>
      <c r="E19" s="5" t="s">
        <v>8</v>
      </c>
      <c r="F19" s="5" t="s">
        <v>25</v>
      </c>
      <c r="G19" s="18" t="s">
        <v>31</v>
      </c>
      <c r="H19" s="6" t="s">
        <v>371</v>
      </c>
      <c r="J19">
        <v>883574</v>
      </c>
      <c r="K19">
        <v>5</v>
      </c>
      <c r="L19" s="17" t="str">
        <f>HYPERLINK("http://klibs1.kj.yamagata-u.ac.jp/mylimedio/search/search.do?keyword=%23ID%3D"&amp;J19,"医学部図書館に所蔵あり")</f>
        <v>医学部図書館に所蔵あり</v>
      </c>
    </row>
    <row r="20" spans="1:12" ht="54">
      <c r="A20" s="1"/>
      <c r="B20" s="1" t="s">
        <v>5</v>
      </c>
      <c r="C20" s="5" t="s">
        <v>32</v>
      </c>
      <c r="D20" s="5" t="s">
        <v>33</v>
      </c>
      <c r="E20" s="5" t="s">
        <v>8</v>
      </c>
      <c r="F20" s="5" t="s">
        <v>25</v>
      </c>
      <c r="G20" s="5" t="s">
        <v>34</v>
      </c>
      <c r="H20" s="6" t="s">
        <v>371</v>
      </c>
      <c r="J20">
        <v>789080</v>
      </c>
      <c r="L20" s="17" t="str">
        <f>HYPERLINK("http://klibs1.kj.yamagata-u.ac.jp/mylimedio/search/search.do?keyword=%23ID%3D"&amp;J20,"OPAC")</f>
        <v>OPAC</v>
      </c>
    </row>
    <row r="21" spans="1:12" ht="54">
      <c r="A21" s="1"/>
      <c r="B21" s="1" t="s">
        <v>5</v>
      </c>
      <c r="C21" s="5" t="s">
        <v>32</v>
      </c>
      <c r="D21" s="5" t="s">
        <v>33</v>
      </c>
      <c r="E21" s="5" t="s">
        <v>8</v>
      </c>
      <c r="F21" s="5" t="s">
        <v>25</v>
      </c>
      <c r="G21" s="18" t="s">
        <v>35</v>
      </c>
      <c r="H21" s="6" t="s">
        <v>371</v>
      </c>
      <c r="J21">
        <v>869276</v>
      </c>
      <c r="K21">
        <v>5</v>
      </c>
      <c r="L21" s="17" t="str">
        <f>HYPERLINK("http://klibs1.kj.yamagata-u.ac.jp/mylimedio/search/search.do?keyword=%23ID%3D"&amp;J21,"医学部図書館に所蔵あり")</f>
        <v>医学部図書館に所蔵あり</v>
      </c>
    </row>
    <row r="22" spans="1:12" ht="54">
      <c r="A22" s="1"/>
      <c r="B22" s="1" t="s">
        <v>5</v>
      </c>
      <c r="C22" s="5" t="s">
        <v>32</v>
      </c>
      <c r="D22" s="5" t="s">
        <v>33</v>
      </c>
      <c r="E22" s="5" t="s">
        <v>8</v>
      </c>
      <c r="F22" s="5" t="s">
        <v>25</v>
      </c>
      <c r="G22" s="18" t="s">
        <v>36</v>
      </c>
      <c r="H22" s="6" t="s">
        <v>371</v>
      </c>
      <c r="J22">
        <v>788293</v>
      </c>
      <c r="K22">
        <v>5</v>
      </c>
      <c r="L22" s="17" t="str">
        <f>HYPERLINK("http://klibs1.kj.yamagata-u.ac.jp/mylimedio/search/search.do?keyword=%23ID%3D"&amp;J22,"医学部図書館に所蔵あり")</f>
        <v>医学部図書館に所蔵あり</v>
      </c>
    </row>
    <row r="23" spans="1:12" ht="54">
      <c r="A23" s="1"/>
      <c r="B23" s="1" t="s">
        <v>5</v>
      </c>
      <c r="C23" s="5" t="s">
        <v>32</v>
      </c>
      <c r="D23" s="5" t="s">
        <v>33</v>
      </c>
      <c r="E23" s="5" t="s">
        <v>8</v>
      </c>
      <c r="F23" s="5" t="s">
        <v>25</v>
      </c>
      <c r="G23" s="18" t="s">
        <v>37</v>
      </c>
      <c r="H23" s="6" t="s">
        <v>371</v>
      </c>
      <c r="J23">
        <v>843470</v>
      </c>
      <c r="L23" s="17" t="str">
        <f>HYPERLINK("http://klibs1.kj.yamagata-u.ac.jp/mylimedio/search/search.do?keyword=%23ID%3D"&amp;J23,"OPAC")</f>
        <v>OPAC</v>
      </c>
    </row>
    <row r="24" spans="1:12" ht="54">
      <c r="A24" s="1"/>
      <c r="B24" s="1" t="s">
        <v>5</v>
      </c>
      <c r="C24" s="5" t="s">
        <v>32</v>
      </c>
      <c r="D24" s="5" t="s">
        <v>33</v>
      </c>
      <c r="E24" s="5" t="s">
        <v>8</v>
      </c>
      <c r="F24" s="5" t="s">
        <v>25</v>
      </c>
      <c r="G24" s="18" t="s">
        <v>38</v>
      </c>
      <c r="H24" s="6" t="s">
        <v>371</v>
      </c>
      <c r="J24">
        <v>871348</v>
      </c>
      <c r="K24">
        <v>5</v>
      </c>
      <c r="L24" s="17" t="str">
        <f aca="true" t="shared" si="0" ref="L24:L29">HYPERLINK("http://klibs1.kj.yamagata-u.ac.jp/mylimedio/search/search.do?keyword=%23ID%3D"&amp;J24,"医学部図書館に所蔵あり")</f>
        <v>医学部図書館に所蔵あり</v>
      </c>
    </row>
    <row r="25" spans="1:12" ht="54">
      <c r="A25" s="1"/>
      <c r="B25" s="1" t="s">
        <v>5</v>
      </c>
      <c r="C25" s="5" t="s">
        <v>32</v>
      </c>
      <c r="D25" s="5" t="s">
        <v>33</v>
      </c>
      <c r="E25" s="5" t="s">
        <v>8</v>
      </c>
      <c r="F25" s="5" t="s">
        <v>25</v>
      </c>
      <c r="G25" s="18" t="s">
        <v>39</v>
      </c>
      <c r="H25" s="6" t="s">
        <v>371</v>
      </c>
      <c r="J25">
        <v>862698</v>
      </c>
      <c r="K25">
        <v>5</v>
      </c>
      <c r="L25" s="17" t="str">
        <f t="shared" si="0"/>
        <v>医学部図書館に所蔵あり</v>
      </c>
    </row>
    <row r="26" spans="1:12" ht="27">
      <c r="A26" s="1"/>
      <c r="B26" s="1" t="s">
        <v>5</v>
      </c>
      <c r="C26" s="5" t="s">
        <v>40</v>
      </c>
      <c r="D26" s="5" t="s">
        <v>41</v>
      </c>
      <c r="E26" s="5" t="s">
        <v>8</v>
      </c>
      <c r="F26" s="5" t="s">
        <v>25</v>
      </c>
      <c r="G26" s="5" t="s">
        <v>42</v>
      </c>
      <c r="H26" s="6" t="s">
        <v>371</v>
      </c>
      <c r="J26">
        <v>326478</v>
      </c>
      <c r="K26">
        <v>5</v>
      </c>
      <c r="L26" s="17" t="str">
        <f t="shared" si="0"/>
        <v>医学部図書館に所蔵あり</v>
      </c>
    </row>
    <row r="27" spans="1:12" ht="27">
      <c r="A27" s="1"/>
      <c r="B27" s="1" t="s">
        <v>5</v>
      </c>
      <c r="C27" s="5" t="s">
        <v>40</v>
      </c>
      <c r="D27" s="5" t="s">
        <v>41</v>
      </c>
      <c r="E27" s="5" t="s">
        <v>8</v>
      </c>
      <c r="F27" s="5" t="s">
        <v>25</v>
      </c>
      <c r="G27" s="18" t="s">
        <v>43</v>
      </c>
      <c r="H27" s="6" t="s">
        <v>371</v>
      </c>
      <c r="J27">
        <v>731559</v>
      </c>
      <c r="K27">
        <v>5</v>
      </c>
      <c r="L27" s="17" t="str">
        <f t="shared" si="0"/>
        <v>医学部図書館に所蔵あり</v>
      </c>
    </row>
    <row r="28" spans="1:12" ht="27">
      <c r="A28" s="1"/>
      <c r="B28" s="1" t="s">
        <v>5</v>
      </c>
      <c r="C28" s="5" t="s">
        <v>40</v>
      </c>
      <c r="D28" s="5" t="s">
        <v>41</v>
      </c>
      <c r="E28" s="5" t="s">
        <v>8</v>
      </c>
      <c r="F28" s="5" t="s">
        <v>25</v>
      </c>
      <c r="G28" s="18" t="s">
        <v>44</v>
      </c>
      <c r="H28" s="6" t="s">
        <v>371</v>
      </c>
      <c r="J28">
        <v>731866</v>
      </c>
      <c r="K28">
        <v>5</v>
      </c>
      <c r="L28" s="17" t="str">
        <f t="shared" si="0"/>
        <v>医学部図書館に所蔵あり</v>
      </c>
    </row>
    <row r="29" spans="1:12" ht="54">
      <c r="A29" s="1"/>
      <c r="B29" s="1" t="s">
        <v>5</v>
      </c>
      <c r="C29" s="5" t="s">
        <v>45</v>
      </c>
      <c r="D29" s="5" t="s">
        <v>46</v>
      </c>
      <c r="E29" s="5" t="s">
        <v>47</v>
      </c>
      <c r="F29" s="5" t="s">
        <v>48</v>
      </c>
      <c r="G29" s="5" t="s">
        <v>49</v>
      </c>
      <c r="H29" s="6" t="s">
        <v>371</v>
      </c>
      <c r="J29">
        <v>879009</v>
      </c>
      <c r="K29">
        <v>5</v>
      </c>
      <c r="L29" s="17" t="str">
        <f t="shared" si="0"/>
        <v>医学部図書館に所蔵あり</v>
      </c>
    </row>
    <row r="30" spans="1:8" ht="54">
      <c r="A30" s="1"/>
      <c r="B30" s="1" t="s">
        <v>5</v>
      </c>
      <c r="C30" s="5" t="s">
        <v>45</v>
      </c>
      <c r="D30" s="5" t="s">
        <v>46</v>
      </c>
      <c r="E30" s="5" t="s">
        <v>47</v>
      </c>
      <c r="F30" s="5" t="s">
        <v>48</v>
      </c>
      <c r="G30" s="18" t="s">
        <v>50</v>
      </c>
      <c r="H30" s="6" t="s">
        <v>372</v>
      </c>
    </row>
    <row r="31" spans="1:12" ht="54">
      <c r="A31" s="1"/>
      <c r="B31" s="1" t="s">
        <v>5</v>
      </c>
      <c r="C31" s="5" t="s">
        <v>45</v>
      </c>
      <c r="D31" s="5" t="s">
        <v>46</v>
      </c>
      <c r="E31" s="5" t="s">
        <v>47</v>
      </c>
      <c r="F31" s="5" t="s">
        <v>48</v>
      </c>
      <c r="G31" s="18" t="s">
        <v>51</v>
      </c>
      <c r="H31" s="6" t="s">
        <v>371</v>
      </c>
      <c r="J31">
        <v>765092</v>
      </c>
      <c r="K31">
        <v>5</v>
      </c>
      <c r="L31" s="17" t="str">
        <f>HYPERLINK("http://klibs1.kj.yamagata-u.ac.jp/mylimedio/search/search.do?keyword=%23ID%3D"&amp;J31,"医学部図書館に所蔵あり")</f>
        <v>医学部図書館に所蔵あり</v>
      </c>
    </row>
    <row r="32" spans="1:12" ht="54">
      <c r="A32" s="1"/>
      <c r="B32" s="1" t="s">
        <v>5</v>
      </c>
      <c r="C32" s="5" t="s">
        <v>45</v>
      </c>
      <c r="D32" s="5" t="s">
        <v>46</v>
      </c>
      <c r="E32" s="5" t="s">
        <v>47</v>
      </c>
      <c r="F32" s="5" t="s">
        <v>48</v>
      </c>
      <c r="G32" s="18" t="s">
        <v>52</v>
      </c>
      <c r="H32" s="6" t="s">
        <v>371</v>
      </c>
      <c r="J32">
        <v>848636</v>
      </c>
      <c r="K32">
        <v>5</v>
      </c>
      <c r="L32" s="17" t="str">
        <f>HYPERLINK("http://klibs1.kj.yamagata-u.ac.jp/mylimedio/search/search.do?keyword=%23ID%3D"&amp;J32,"医学部図書館に所蔵あり")</f>
        <v>医学部図書館に所蔵あり</v>
      </c>
    </row>
    <row r="33" spans="1:12" ht="54">
      <c r="A33" s="1"/>
      <c r="B33" s="1" t="s">
        <v>5</v>
      </c>
      <c r="C33" s="5" t="s">
        <v>45</v>
      </c>
      <c r="D33" s="5" t="s">
        <v>46</v>
      </c>
      <c r="E33" s="5" t="s">
        <v>47</v>
      </c>
      <c r="F33" s="5" t="s">
        <v>48</v>
      </c>
      <c r="G33" s="18" t="s">
        <v>53</v>
      </c>
      <c r="H33" s="6" t="s">
        <v>371</v>
      </c>
      <c r="J33">
        <v>765091</v>
      </c>
      <c r="K33">
        <v>5</v>
      </c>
      <c r="L33" s="17" t="str">
        <f>HYPERLINK("http://klibs1.kj.yamagata-u.ac.jp/mylimedio/search/search.do?keyword=%23ID%3D"&amp;J33,"医学部図書館に所蔵あり")</f>
        <v>医学部図書館に所蔵あり</v>
      </c>
    </row>
    <row r="34" spans="1:12" ht="54">
      <c r="A34" s="1"/>
      <c r="B34" s="1" t="s">
        <v>5</v>
      </c>
      <c r="C34" s="5" t="s">
        <v>45</v>
      </c>
      <c r="D34" s="5" t="s">
        <v>46</v>
      </c>
      <c r="E34" s="5" t="s">
        <v>47</v>
      </c>
      <c r="F34" s="5" t="s">
        <v>48</v>
      </c>
      <c r="G34" s="18" t="s">
        <v>54</v>
      </c>
      <c r="H34" s="6" t="s">
        <v>371</v>
      </c>
      <c r="J34">
        <v>869121</v>
      </c>
      <c r="K34">
        <v>5</v>
      </c>
      <c r="L34" s="17" t="str">
        <f>HYPERLINK("http://klibs1.kj.yamagata-u.ac.jp/mylimedio/search/search.do?keyword=%23ID%3D"&amp;J34,"医学部図書館に所蔵あり")</f>
        <v>医学部図書館に所蔵あり</v>
      </c>
    </row>
    <row r="35" spans="1:8" ht="40.5">
      <c r="A35" s="1"/>
      <c r="B35" s="1" t="s">
        <v>5</v>
      </c>
      <c r="C35" s="5" t="s">
        <v>55</v>
      </c>
      <c r="D35" s="5" t="s">
        <v>56</v>
      </c>
      <c r="E35" s="5" t="s">
        <v>8</v>
      </c>
      <c r="F35" s="5" t="s">
        <v>25</v>
      </c>
      <c r="G35" s="5" t="s">
        <v>57</v>
      </c>
      <c r="H35" s="6" t="s">
        <v>372</v>
      </c>
    </row>
    <row r="36" spans="1:12" ht="40.5">
      <c r="A36" s="1"/>
      <c r="B36" s="1" t="s">
        <v>5</v>
      </c>
      <c r="C36" s="5" t="s">
        <v>55</v>
      </c>
      <c r="D36" s="5" t="s">
        <v>56</v>
      </c>
      <c r="E36" s="5" t="s">
        <v>8</v>
      </c>
      <c r="F36" s="5" t="s">
        <v>25</v>
      </c>
      <c r="G36" s="18" t="s">
        <v>58</v>
      </c>
      <c r="H36" s="6" t="s">
        <v>371</v>
      </c>
      <c r="J36">
        <v>844420</v>
      </c>
      <c r="L36" s="17" t="str">
        <f>HYPERLINK("http://klibs1.kj.yamagata-u.ac.jp/mylimedio/search/search.do?keyword=%23ID%3D"&amp;J36,"OPAC")</f>
        <v>OPAC</v>
      </c>
    </row>
    <row r="37" spans="1:12" ht="40.5">
      <c r="A37" s="1"/>
      <c r="B37" s="1" t="s">
        <v>5</v>
      </c>
      <c r="C37" s="5" t="s">
        <v>55</v>
      </c>
      <c r="D37" s="5" t="s">
        <v>56</v>
      </c>
      <c r="E37" s="5" t="s">
        <v>8</v>
      </c>
      <c r="F37" s="5" t="s">
        <v>25</v>
      </c>
      <c r="G37" s="18" t="s">
        <v>59</v>
      </c>
      <c r="H37" s="6" t="s">
        <v>371</v>
      </c>
      <c r="J37">
        <v>770946</v>
      </c>
      <c r="K37" t="s">
        <v>361</v>
      </c>
      <c r="L37" s="17" t="str">
        <f>HYPERLINK("http://klibs1.kj.yamagata-u.ac.jp/mylimedio/search/search.do?keyword=%23ID%3D"&amp;J37,"医学部・工学部・農学部図書館に所蔵あり")</f>
        <v>医学部・工学部・農学部図書館に所蔵あり</v>
      </c>
    </row>
    <row r="38" spans="1:12" ht="13.5">
      <c r="A38" s="1"/>
      <c r="B38" s="1" t="s">
        <v>5</v>
      </c>
      <c r="C38" s="5" t="s">
        <v>60</v>
      </c>
      <c r="D38" s="5" t="s">
        <v>61</v>
      </c>
      <c r="E38" s="5" t="s">
        <v>8</v>
      </c>
      <c r="F38" s="5" t="s">
        <v>9</v>
      </c>
      <c r="G38" s="5" t="s">
        <v>62</v>
      </c>
      <c r="H38" s="6" t="s">
        <v>371</v>
      </c>
      <c r="J38">
        <v>844305</v>
      </c>
      <c r="K38">
        <v>5</v>
      </c>
      <c r="L38" s="17" t="str">
        <f>HYPERLINK("http://klibs1.kj.yamagata-u.ac.jp/mylimedio/search/search.do?keyword=%23ID%3D"&amp;J38,"医学部図書館に所蔵あり")</f>
        <v>医学部図書館に所蔵あり</v>
      </c>
    </row>
    <row r="39" spans="1:12" ht="27">
      <c r="A39" s="1"/>
      <c r="B39" s="1" t="s">
        <v>5</v>
      </c>
      <c r="C39" s="5" t="s">
        <v>60</v>
      </c>
      <c r="D39" s="5" t="s">
        <v>61</v>
      </c>
      <c r="E39" s="5" t="s">
        <v>8</v>
      </c>
      <c r="F39" s="5" t="s">
        <v>9</v>
      </c>
      <c r="G39" s="18" t="s">
        <v>63</v>
      </c>
      <c r="H39" s="6" t="s">
        <v>371</v>
      </c>
      <c r="J39">
        <v>869272</v>
      </c>
      <c r="K39">
        <v>5</v>
      </c>
      <c r="L39" s="17" t="str">
        <f>HYPERLINK("http://klibs1.kj.yamagata-u.ac.jp/mylimedio/search/search.do?keyword=%23ID%3D"&amp;J39,"医学部図書館に所蔵あり")</f>
        <v>医学部図書館に所蔵あり</v>
      </c>
    </row>
    <row r="40" spans="1:8" ht="13.5">
      <c r="A40" s="1"/>
      <c r="B40" s="1" t="s">
        <v>5</v>
      </c>
      <c r="C40" s="5" t="s">
        <v>64</v>
      </c>
      <c r="D40" s="5" t="s">
        <v>65</v>
      </c>
      <c r="E40" s="5" t="s">
        <v>8</v>
      </c>
      <c r="F40" s="5" t="s">
        <v>25</v>
      </c>
      <c r="G40" s="5" t="s">
        <v>66</v>
      </c>
      <c r="H40" s="6" t="s">
        <v>372</v>
      </c>
    </row>
    <row r="41" spans="1:12" ht="27">
      <c r="A41" s="1"/>
      <c r="B41" s="1" t="s">
        <v>5</v>
      </c>
      <c r="C41" s="5" t="s">
        <v>67</v>
      </c>
      <c r="D41" s="5" t="s">
        <v>68</v>
      </c>
      <c r="E41" s="5" t="s">
        <v>69</v>
      </c>
      <c r="F41" s="5" t="s">
        <v>25</v>
      </c>
      <c r="G41" s="5" t="s">
        <v>70</v>
      </c>
      <c r="H41" s="6" t="s">
        <v>371</v>
      </c>
      <c r="J41">
        <v>145508</v>
      </c>
      <c r="L41" s="17" t="str">
        <f>HYPERLINK("http://klibs1.kj.yamagata-u.ac.jp/mylimedio/search/search.do?keyword=%23ID%3D"&amp;J41,"OPAC")</f>
        <v>OPAC</v>
      </c>
    </row>
    <row r="42" spans="1:12" ht="27">
      <c r="A42" s="1"/>
      <c r="B42" s="1" t="s">
        <v>5</v>
      </c>
      <c r="C42" s="5" t="s">
        <v>71</v>
      </c>
      <c r="D42" s="5" t="s">
        <v>72</v>
      </c>
      <c r="E42" s="5" t="s">
        <v>8</v>
      </c>
      <c r="F42" s="5" t="s">
        <v>25</v>
      </c>
      <c r="G42" s="5" t="s">
        <v>73</v>
      </c>
      <c r="H42" s="6" t="s">
        <v>371</v>
      </c>
      <c r="J42">
        <v>883551</v>
      </c>
      <c r="K42">
        <v>5</v>
      </c>
      <c r="L42" s="17" t="str">
        <f>HYPERLINK("http://klibs1.kj.yamagata-u.ac.jp/mylimedio/search/search.do?keyword=%23ID%3D"&amp;J42,"医学部図書館に所蔵あり")</f>
        <v>医学部図書館に所蔵あり</v>
      </c>
    </row>
    <row r="43" spans="1:12" ht="13.5">
      <c r="A43" s="1"/>
      <c r="B43" s="1" t="s">
        <v>5</v>
      </c>
      <c r="C43" s="5" t="s">
        <v>74</v>
      </c>
      <c r="D43" s="5" t="s">
        <v>75</v>
      </c>
      <c r="E43" s="5" t="s">
        <v>8</v>
      </c>
      <c r="F43" s="5" t="s">
        <v>25</v>
      </c>
      <c r="G43" s="5" t="s">
        <v>76</v>
      </c>
      <c r="H43" s="6" t="s">
        <v>371</v>
      </c>
      <c r="J43">
        <v>881238</v>
      </c>
      <c r="K43">
        <v>5</v>
      </c>
      <c r="L43" s="17" t="str">
        <f>HYPERLINK("http://klibs1.kj.yamagata-u.ac.jp/mylimedio/search/search.do?keyword=%23ID%3D"&amp;J43,"医学部図書館に所蔵あり")</f>
        <v>医学部図書館に所蔵あり</v>
      </c>
    </row>
    <row r="44" spans="1:12" ht="13.5">
      <c r="A44" s="1"/>
      <c r="B44" s="1" t="s">
        <v>5</v>
      </c>
      <c r="C44" s="5" t="s">
        <v>74</v>
      </c>
      <c r="D44" s="5" t="s">
        <v>75</v>
      </c>
      <c r="E44" s="5" t="s">
        <v>8</v>
      </c>
      <c r="F44" s="5" t="s">
        <v>25</v>
      </c>
      <c r="G44" s="18" t="s">
        <v>77</v>
      </c>
      <c r="H44" s="6" t="s">
        <v>371</v>
      </c>
      <c r="J44">
        <v>854588</v>
      </c>
      <c r="L44" s="17" t="str">
        <f>HYPERLINK("http://klibs1.kj.yamagata-u.ac.jp/mylimedio/search/search.do?keyword=%23ID%3D"&amp;J44,"OPAC")</f>
        <v>OPAC</v>
      </c>
    </row>
    <row r="45" spans="1:12" ht="27">
      <c r="A45" s="1"/>
      <c r="B45" s="1" t="s">
        <v>5</v>
      </c>
      <c r="C45" s="5" t="s">
        <v>74</v>
      </c>
      <c r="D45" s="5" t="s">
        <v>75</v>
      </c>
      <c r="E45" s="5" t="s">
        <v>8</v>
      </c>
      <c r="F45" s="5" t="s">
        <v>25</v>
      </c>
      <c r="G45" s="18" t="s">
        <v>78</v>
      </c>
      <c r="H45" s="6" t="s">
        <v>371</v>
      </c>
      <c r="J45">
        <v>844446</v>
      </c>
      <c r="K45">
        <v>5</v>
      </c>
      <c r="L45" s="17" t="str">
        <f aca="true" t="shared" si="1" ref="L45:L52">HYPERLINK("http://klibs1.kj.yamagata-u.ac.jp/mylimedio/search/search.do?keyword=%23ID%3D"&amp;J45,"医学部図書館に所蔵あり")</f>
        <v>医学部図書館に所蔵あり</v>
      </c>
    </row>
    <row r="46" spans="1:12" ht="13.5">
      <c r="A46" s="1"/>
      <c r="B46" s="1" t="s">
        <v>5</v>
      </c>
      <c r="C46" s="5" t="s">
        <v>74</v>
      </c>
      <c r="D46" s="5" t="s">
        <v>75</v>
      </c>
      <c r="E46" s="5" t="s">
        <v>8</v>
      </c>
      <c r="F46" s="5" t="s">
        <v>25</v>
      </c>
      <c r="G46" s="18" t="s">
        <v>79</v>
      </c>
      <c r="H46" s="6" t="s">
        <v>371</v>
      </c>
      <c r="J46">
        <v>879017</v>
      </c>
      <c r="K46">
        <v>5</v>
      </c>
      <c r="L46" s="17" t="str">
        <f t="shared" si="1"/>
        <v>医学部図書館に所蔵あり</v>
      </c>
    </row>
    <row r="47" spans="1:12" ht="13.5">
      <c r="A47" s="1"/>
      <c r="B47" s="1" t="s">
        <v>5</v>
      </c>
      <c r="C47" s="5" t="s">
        <v>74</v>
      </c>
      <c r="D47" s="5" t="s">
        <v>75</v>
      </c>
      <c r="E47" s="5" t="s">
        <v>8</v>
      </c>
      <c r="F47" s="5" t="s">
        <v>25</v>
      </c>
      <c r="G47" s="18" t="s">
        <v>80</v>
      </c>
      <c r="H47" s="6" t="s">
        <v>371</v>
      </c>
      <c r="J47">
        <v>788348</v>
      </c>
      <c r="K47">
        <v>5</v>
      </c>
      <c r="L47" s="17" t="str">
        <f t="shared" si="1"/>
        <v>医学部図書館に所蔵あり</v>
      </c>
    </row>
    <row r="48" spans="1:12" ht="13.5">
      <c r="A48" s="1"/>
      <c r="B48" s="1" t="s">
        <v>5</v>
      </c>
      <c r="C48" s="5" t="s">
        <v>74</v>
      </c>
      <c r="D48" s="5" t="s">
        <v>75</v>
      </c>
      <c r="E48" s="5" t="s">
        <v>8</v>
      </c>
      <c r="F48" s="5" t="s">
        <v>25</v>
      </c>
      <c r="G48" s="18" t="s">
        <v>81</v>
      </c>
      <c r="H48" s="6" t="s">
        <v>371</v>
      </c>
      <c r="J48">
        <v>874278</v>
      </c>
      <c r="K48">
        <v>5</v>
      </c>
      <c r="L48" s="17" t="str">
        <f t="shared" si="1"/>
        <v>医学部図書館に所蔵あり</v>
      </c>
    </row>
    <row r="49" spans="1:12" ht="40.5">
      <c r="A49" s="1"/>
      <c r="B49" s="1" t="s">
        <v>5</v>
      </c>
      <c r="C49" s="5" t="s">
        <v>82</v>
      </c>
      <c r="D49" s="5" t="s">
        <v>83</v>
      </c>
      <c r="E49" s="5" t="s">
        <v>8</v>
      </c>
      <c r="F49" s="5" t="s">
        <v>9</v>
      </c>
      <c r="G49" s="5" t="s">
        <v>84</v>
      </c>
      <c r="H49" s="6" t="s">
        <v>371</v>
      </c>
      <c r="J49">
        <v>869263</v>
      </c>
      <c r="K49">
        <v>5</v>
      </c>
      <c r="L49" s="17" t="str">
        <f t="shared" si="1"/>
        <v>医学部図書館に所蔵あり</v>
      </c>
    </row>
    <row r="50" spans="1:12" ht="40.5">
      <c r="A50" s="1"/>
      <c r="B50" s="1" t="s">
        <v>5</v>
      </c>
      <c r="C50" s="5" t="s">
        <v>82</v>
      </c>
      <c r="D50" s="5" t="s">
        <v>83</v>
      </c>
      <c r="E50" s="5" t="s">
        <v>8</v>
      </c>
      <c r="F50" s="5" t="s">
        <v>9</v>
      </c>
      <c r="G50" s="18" t="s">
        <v>85</v>
      </c>
      <c r="H50" s="6" t="s">
        <v>371</v>
      </c>
      <c r="J50">
        <v>845427</v>
      </c>
      <c r="K50">
        <v>5</v>
      </c>
      <c r="L50" s="17" t="str">
        <f t="shared" si="1"/>
        <v>医学部図書館に所蔵あり</v>
      </c>
    </row>
    <row r="51" spans="1:12" ht="40.5">
      <c r="A51" s="1"/>
      <c r="B51" s="1" t="s">
        <v>5</v>
      </c>
      <c r="C51" s="5" t="s">
        <v>82</v>
      </c>
      <c r="D51" s="5" t="s">
        <v>83</v>
      </c>
      <c r="E51" s="5" t="s">
        <v>8</v>
      </c>
      <c r="F51" s="5" t="s">
        <v>9</v>
      </c>
      <c r="G51" s="18" t="s">
        <v>86</v>
      </c>
      <c r="H51" s="6" t="s">
        <v>371</v>
      </c>
      <c r="J51">
        <v>844431</v>
      </c>
      <c r="K51">
        <v>5</v>
      </c>
      <c r="L51" s="17" t="str">
        <f t="shared" si="1"/>
        <v>医学部図書館に所蔵あり</v>
      </c>
    </row>
    <row r="52" spans="1:12" ht="40.5">
      <c r="A52" s="1"/>
      <c r="B52" s="1" t="s">
        <v>5</v>
      </c>
      <c r="C52" s="5" t="s">
        <v>82</v>
      </c>
      <c r="D52" s="5" t="s">
        <v>83</v>
      </c>
      <c r="E52" s="5" t="s">
        <v>8</v>
      </c>
      <c r="F52" s="5" t="s">
        <v>9</v>
      </c>
      <c r="G52" s="18" t="s">
        <v>87</v>
      </c>
      <c r="H52" s="6" t="s">
        <v>371</v>
      </c>
      <c r="J52">
        <v>740701</v>
      </c>
      <c r="K52">
        <v>5</v>
      </c>
      <c r="L52" s="17" t="str">
        <f t="shared" si="1"/>
        <v>医学部図書館に所蔵あり</v>
      </c>
    </row>
    <row r="53" spans="1:12" ht="40.5">
      <c r="A53" s="1"/>
      <c r="B53" s="1" t="s">
        <v>5</v>
      </c>
      <c r="C53" s="5" t="s">
        <v>82</v>
      </c>
      <c r="D53" s="5" t="s">
        <v>83</v>
      </c>
      <c r="E53" s="5" t="s">
        <v>8</v>
      </c>
      <c r="F53" s="5" t="s">
        <v>9</v>
      </c>
      <c r="G53" s="18" t="s">
        <v>88</v>
      </c>
      <c r="H53" s="6" t="s">
        <v>371</v>
      </c>
      <c r="J53">
        <v>341648</v>
      </c>
      <c r="L53" s="17" t="str">
        <f>HYPERLINK("http://klibs1.kj.yamagata-u.ac.jp/mylimedio/search/search.do?keyword=%23ID%3D"&amp;J53,"OPAC")</f>
        <v>OPAC</v>
      </c>
    </row>
    <row r="54" spans="1:12" ht="27">
      <c r="A54" s="1"/>
      <c r="B54" s="1" t="s">
        <v>5</v>
      </c>
      <c r="C54" s="5" t="s">
        <v>89</v>
      </c>
      <c r="D54" s="5" t="s">
        <v>68</v>
      </c>
      <c r="E54" s="5" t="s">
        <v>69</v>
      </c>
      <c r="F54" s="5" t="s">
        <v>25</v>
      </c>
      <c r="G54" s="5" t="s">
        <v>90</v>
      </c>
      <c r="H54" s="6" t="s">
        <v>371</v>
      </c>
      <c r="J54">
        <v>879003</v>
      </c>
      <c r="K54">
        <v>5</v>
      </c>
      <c r="L54" s="17" t="str">
        <f>HYPERLINK("http://klibs1.kj.yamagata-u.ac.jp/mylimedio/search/search.do?keyword=%23ID%3D"&amp;J54,"医学部図書館に所蔵あり")</f>
        <v>医学部図書館に所蔵あり</v>
      </c>
    </row>
    <row r="55" spans="1:12" ht="27">
      <c r="A55" s="1"/>
      <c r="B55" s="1" t="s">
        <v>5</v>
      </c>
      <c r="C55" s="5" t="s">
        <v>89</v>
      </c>
      <c r="D55" s="5" t="s">
        <v>68</v>
      </c>
      <c r="E55" s="5" t="s">
        <v>69</v>
      </c>
      <c r="F55" s="5" t="s">
        <v>25</v>
      </c>
      <c r="G55" s="18" t="s">
        <v>91</v>
      </c>
      <c r="H55" s="6" t="s">
        <v>371</v>
      </c>
      <c r="J55">
        <v>865508</v>
      </c>
      <c r="K55">
        <v>5</v>
      </c>
      <c r="L55" s="17" t="str">
        <f>HYPERLINK("http://klibs1.kj.yamagata-u.ac.jp/mylimedio/search/search.do?keyword=%23ID%3D"&amp;J55,"医学部図書館に所蔵あり")</f>
        <v>医学部図書館に所蔵あり</v>
      </c>
    </row>
    <row r="56" spans="1:12" ht="27">
      <c r="A56" s="1"/>
      <c r="B56" s="1" t="s">
        <v>92</v>
      </c>
      <c r="C56" s="5" t="s">
        <v>93</v>
      </c>
      <c r="D56" s="5" t="s">
        <v>94</v>
      </c>
      <c r="E56" s="5" t="s">
        <v>8</v>
      </c>
      <c r="F56" s="5" t="s">
        <v>9</v>
      </c>
      <c r="G56" s="5" t="s">
        <v>95</v>
      </c>
      <c r="H56" s="6" t="s">
        <v>371</v>
      </c>
      <c r="J56">
        <v>792081</v>
      </c>
      <c r="K56">
        <v>7</v>
      </c>
      <c r="L56" s="17" t="str">
        <f>HYPERLINK("http://klibs1.kj.yamagata-u.ac.jp/mylimedio/search/search.do?keyword=%23ID%3D"&amp;J56,"工学部図書館に所蔵あり")</f>
        <v>工学部図書館に所蔵あり</v>
      </c>
    </row>
    <row r="57" spans="1:12" ht="27">
      <c r="A57" s="1"/>
      <c r="B57" s="1" t="s">
        <v>92</v>
      </c>
      <c r="C57" s="5" t="s">
        <v>93</v>
      </c>
      <c r="D57" s="5" t="s">
        <v>94</v>
      </c>
      <c r="E57" s="5" t="s">
        <v>8</v>
      </c>
      <c r="F57" s="5" t="s">
        <v>9</v>
      </c>
      <c r="G57" s="18" t="s">
        <v>96</v>
      </c>
      <c r="H57" s="6" t="s">
        <v>371</v>
      </c>
      <c r="J57">
        <v>38776</v>
      </c>
      <c r="K57">
        <v>7</v>
      </c>
      <c r="L57" s="17" t="str">
        <f>HYPERLINK("http://klibs1.kj.yamagata-u.ac.jp/mylimedio/search/search.do?keyword=%23ID%3D"&amp;J57,"工学部図書館に所蔵あり")</f>
        <v>工学部図書館に所蔵あり</v>
      </c>
    </row>
    <row r="58" spans="1:8" ht="27">
      <c r="A58" s="1"/>
      <c r="B58" s="1" t="s">
        <v>92</v>
      </c>
      <c r="C58" s="5" t="s">
        <v>93</v>
      </c>
      <c r="D58" s="5" t="s">
        <v>94</v>
      </c>
      <c r="E58" s="5" t="s">
        <v>8</v>
      </c>
      <c r="F58" s="5" t="s">
        <v>9</v>
      </c>
      <c r="G58" s="18" t="s">
        <v>97</v>
      </c>
      <c r="H58" s="6" t="s">
        <v>372</v>
      </c>
    </row>
    <row r="59" spans="1:12" ht="13.5">
      <c r="A59" s="1"/>
      <c r="B59" s="1" t="s">
        <v>92</v>
      </c>
      <c r="C59" s="5" t="s">
        <v>98</v>
      </c>
      <c r="D59" s="5" t="s">
        <v>99</v>
      </c>
      <c r="E59" s="5" t="s">
        <v>8</v>
      </c>
      <c r="F59" s="5" t="s">
        <v>9</v>
      </c>
      <c r="G59" s="5" t="s">
        <v>100</v>
      </c>
      <c r="H59" s="6" t="s">
        <v>371</v>
      </c>
      <c r="J59">
        <v>844877</v>
      </c>
      <c r="K59">
        <v>7</v>
      </c>
      <c r="L59" s="17" t="str">
        <f>HYPERLINK("http://klibs1.kj.yamagata-u.ac.jp/mylimedio/search/search.do?keyword=%23ID%3D"&amp;J59,"工学部図書館に所蔵あり")</f>
        <v>工学部図書館に所蔵あり</v>
      </c>
    </row>
    <row r="60" spans="1:8" ht="13.5">
      <c r="A60" s="1"/>
      <c r="B60" s="1" t="s">
        <v>92</v>
      </c>
      <c r="C60" s="5" t="s">
        <v>98</v>
      </c>
      <c r="D60" s="5" t="s">
        <v>99</v>
      </c>
      <c r="E60" s="5" t="s">
        <v>8</v>
      </c>
      <c r="F60" s="5" t="s">
        <v>9</v>
      </c>
      <c r="G60" s="18" t="s">
        <v>101</v>
      </c>
      <c r="H60" s="6" t="s">
        <v>372</v>
      </c>
    </row>
    <row r="61" spans="1:12" ht="13.5">
      <c r="A61" s="1"/>
      <c r="B61" s="1" t="s">
        <v>92</v>
      </c>
      <c r="C61" s="5" t="s">
        <v>102</v>
      </c>
      <c r="D61" s="5" t="s">
        <v>103</v>
      </c>
      <c r="E61" s="5" t="s">
        <v>8</v>
      </c>
      <c r="F61" s="5" t="s">
        <v>25</v>
      </c>
      <c r="G61" s="5" t="s">
        <v>104</v>
      </c>
      <c r="H61" s="6" t="s">
        <v>371</v>
      </c>
      <c r="J61">
        <v>879211</v>
      </c>
      <c r="L61" s="17" t="str">
        <f>HYPERLINK("http://klibs1.kj.yamagata-u.ac.jp/mylimedio/search/search.do?keyword=%23ID%3D"&amp;J61,"OPAC")</f>
        <v>OPAC</v>
      </c>
    </row>
    <row r="62" spans="1:12" ht="13.5">
      <c r="A62" s="1"/>
      <c r="B62" s="1" t="s">
        <v>92</v>
      </c>
      <c r="C62" s="5" t="s">
        <v>102</v>
      </c>
      <c r="D62" s="5" t="s">
        <v>103</v>
      </c>
      <c r="E62" s="5" t="s">
        <v>8</v>
      </c>
      <c r="F62" s="5" t="s">
        <v>25</v>
      </c>
      <c r="G62" s="18" t="s">
        <v>105</v>
      </c>
      <c r="H62" s="6" t="s">
        <v>371</v>
      </c>
      <c r="J62">
        <v>867735</v>
      </c>
      <c r="K62">
        <v>7</v>
      </c>
      <c r="L62" s="17" t="str">
        <f>HYPERLINK("http://klibs1.kj.yamagata-u.ac.jp/mylimedio/search/search.do?keyword=%23ID%3D"&amp;J62,"工学部図書館に所蔵あり")</f>
        <v>工学部図書館に所蔵あり</v>
      </c>
    </row>
    <row r="63" spans="1:12" ht="13.5">
      <c r="A63" s="1"/>
      <c r="B63" s="1" t="s">
        <v>92</v>
      </c>
      <c r="C63" s="5" t="s">
        <v>102</v>
      </c>
      <c r="D63" s="5" t="s">
        <v>103</v>
      </c>
      <c r="E63" s="5" t="s">
        <v>8</v>
      </c>
      <c r="F63" s="5" t="s">
        <v>25</v>
      </c>
      <c r="G63" s="18" t="s">
        <v>106</v>
      </c>
      <c r="H63" s="6" t="s">
        <v>371</v>
      </c>
      <c r="J63">
        <v>737176</v>
      </c>
      <c r="L63" s="17" t="str">
        <f>HYPERLINK("http://klibs1.kj.yamagata-u.ac.jp/mylimedio/search/search.do?keyword=%23ID%3D"&amp;J63,"OPAC")</f>
        <v>OPAC</v>
      </c>
    </row>
    <row r="64" spans="1:12" ht="13.5">
      <c r="A64" s="1"/>
      <c r="B64" s="1" t="s">
        <v>92</v>
      </c>
      <c r="C64" s="5" t="s">
        <v>107</v>
      </c>
      <c r="D64" s="5" t="s">
        <v>108</v>
      </c>
      <c r="E64" s="5" t="s">
        <v>8</v>
      </c>
      <c r="F64" s="5" t="s">
        <v>25</v>
      </c>
      <c r="G64" s="5" t="s">
        <v>109</v>
      </c>
      <c r="H64" s="6" t="s">
        <v>371</v>
      </c>
      <c r="J64">
        <v>872867</v>
      </c>
      <c r="K64">
        <v>7</v>
      </c>
      <c r="L64" s="17" t="str">
        <f>HYPERLINK("http://klibs1.kj.yamagata-u.ac.jp/mylimedio/search/search.do?keyword=%23ID%3D"&amp;J64,"工学部図書館に所蔵あり")</f>
        <v>工学部図書館に所蔵あり</v>
      </c>
    </row>
    <row r="65" spans="1:12" ht="13.5">
      <c r="A65" s="1"/>
      <c r="B65" s="1" t="s">
        <v>92</v>
      </c>
      <c r="C65" s="5" t="s">
        <v>107</v>
      </c>
      <c r="D65" s="5" t="s">
        <v>108</v>
      </c>
      <c r="E65" s="5" t="s">
        <v>8</v>
      </c>
      <c r="F65" s="5" t="s">
        <v>25</v>
      </c>
      <c r="G65" s="18" t="s">
        <v>110</v>
      </c>
      <c r="H65" s="6" t="s">
        <v>371</v>
      </c>
      <c r="J65">
        <v>879212</v>
      </c>
      <c r="L65" s="17" t="str">
        <f>HYPERLINK("http://klibs1.kj.yamagata-u.ac.jp/mylimedio/search/search.do?keyword=%23ID%3D"&amp;J65,"OPAC")</f>
        <v>OPAC</v>
      </c>
    </row>
    <row r="66" spans="1:12" ht="13.5">
      <c r="A66" s="1"/>
      <c r="B66" s="1" t="s">
        <v>92</v>
      </c>
      <c r="C66" s="5" t="s">
        <v>111</v>
      </c>
      <c r="D66" s="5" t="s">
        <v>112</v>
      </c>
      <c r="E66" s="5" t="s">
        <v>8</v>
      </c>
      <c r="F66" s="5" t="s">
        <v>25</v>
      </c>
      <c r="G66" s="5" t="s">
        <v>113</v>
      </c>
      <c r="H66" s="6" t="s">
        <v>371</v>
      </c>
      <c r="J66">
        <v>750627</v>
      </c>
      <c r="K66">
        <v>7</v>
      </c>
      <c r="L66" s="17" t="str">
        <f>HYPERLINK("http://klibs1.kj.yamagata-u.ac.jp/mylimedio/search/search.do?keyword=%23ID%3D"&amp;J66,"工学部図書館に所蔵あり")</f>
        <v>工学部図書館に所蔵あり</v>
      </c>
    </row>
    <row r="67" spans="1:12" ht="13.5">
      <c r="A67" s="1"/>
      <c r="B67" s="1" t="s">
        <v>92</v>
      </c>
      <c r="C67" s="5" t="s">
        <v>111</v>
      </c>
      <c r="D67" s="5" t="s">
        <v>112</v>
      </c>
      <c r="E67" s="5" t="s">
        <v>8</v>
      </c>
      <c r="F67" s="5" t="s">
        <v>25</v>
      </c>
      <c r="G67" s="18" t="s">
        <v>114</v>
      </c>
      <c r="H67" s="6" t="s">
        <v>371</v>
      </c>
      <c r="J67">
        <v>878955</v>
      </c>
      <c r="L67" s="17" t="str">
        <f>HYPERLINK("http://klibs1.kj.yamagata-u.ac.jp/mylimedio/search/search.do?keyword=%23ID%3D"&amp;J67,"OPAC")</f>
        <v>OPAC</v>
      </c>
    </row>
    <row r="68" spans="1:12" ht="13.5">
      <c r="A68" s="1"/>
      <c r="B68" s="1" t="s">
        <v>92</v>
      </c>
      <c r="C68" s="5" t="s">
        <v>111</v>
      </c>
      <c r="D68" s="5" t="s">
        <v>112</v>
      </c>
      <c r="E68" s="5" t="s">
        <v>8</v>
      </c>
      <c r="F68" s="5" t="s">
        <v>25</v>
      </c>
      <c r="G68" s="18" t="s">
        <v>115</v>
      </c>
      <c r="H68" s="6" t="s">
        <v>371</v>
      </c>
      <c r="J68">
        <v>737171</v>
      </c>
      <c r="L68" s="17" t="str">
        <f>HYPERLINK("http://klibs1.kj.yamagata-u.ac.jp/mylimedio/search/search.do?keyword=%23ID%3D"&amp;J68,"OPAC")</f>
        <v>OPAC</v>
      </c>
    </row>
    <row r="69" spans="1:12" ht="13.5">
      <c r="A69" s="1"/>
      <c r="B69" s="1" t="s">
        <v>92</v>
      </c>
      <c r="C69" s="5" t="s">
        <v>111</v>
      </c>
      <c r="D69" s="5" t="s">
        <v>112</v>
      </c>
      <c r="E69" s="5" t="s">
        <v>8</v>
      </c>
      <c r="F69" s="5" t="s">
        <v>25</v>
      </c>
      <c r="G69" s="18" t="s">
        <v>116</v>
      </c>
      <c r="H69" s="6" t="s">
        <v>371</v>
      </c>
      <c r="J69">
        <v>792081</v>
      </c>
      <c r="K69">
        <v>7</v>
      </c>
      <c r="L69" s="17" t="str">
        <f>HYPERLINK("http://klibs1.kj.yamagata-u.ac.jp/mylimedio/search/search.do?keyword=%23ID%3D"&amp;J69,"工学部図書館に所蔵あり")</f>
        <v>工学部図書館に所蔵あり</v>
      </c>
    </row>
    <row r="70" spans="1:12" ht="13.5">
      <c r="A70" s="1"/>
      <c r="B70" s="1" t="s">
        <v>92</v>
      </c>
      <c r="C70" s="5" t="s">
        <v>111</v>
      </c>
      <c r="D70" s="5" t="s">
        <v>112</v>
      </c>
      <c r="E70" s="5" t="s">
        <v>8</v>
      </c>
      <c r="F70" s="5" t="s">
        <v>25</v>
      </c>
      <c r="G70" s="18" t="s">
        <v>117</v>
      </c>
      <c r="H70" s="6" t="s">
        <v>371</v>
      </c>
      <c r="J70">
        <v>656838</v>
      </c>
      <c r="L70" s="17" t="str">
        <f>HYPERLINK("http://klibs1.kj.yamagata-u.ac.jp/mylimedio/search/search.do?keyword=%23ID%3D"&amp;J70,"OPAC")</f>
        <v>OPAC</v>
      </c>
    </row>
    <row r="71" spans="1:12" ht="13.5">
      <c r="A71" s="1"/>
      <c r="B71" s="1" t="s">
        <v>92</v>
      </c>
      <c r="C71" s="5" t="s">
        <v>111</v>
      </c>
      <c r="D71" s="5" t="s">
        <v>112</v>
      </c>
      <c r="E71" s="5" t="s">
        <v>8</v>
      </c>
      <c r="F71" s="5" t="s">
        <v>25</v>
      </c>
      <c r="G71" s="18" t="s">
        <v>118</v>
      </c>
      <c r="H71" s="6" t="s">
        <v>371</v>
      </c>
      <c r="J71">
        <v>879201</v>
      </c>
      <c r="L71" s="17" t="str">
        <f>HYPERLINK("http://klibs1.kj.yamagata-u.ac.jp/mylimedio/search/search.do?keyword=%23ID%3D"&amp;J71,"OPAC")</f>
        <v>OPAC</v>
      </c>
    </row>
    <row r="72" spans="1:12" ht="13.5">
      <c r="A72" s="1"/>
      <c r="B72" s="1" t="s">
        <v>92</v>
      </c>
      <c r="C72" s="5" t="s">
        <v>111</v>
      </c>
      <c r="D72" s="5" t="s">
        <v>112</v>
      </c>
      <c r="E72" s="5" t="s">
        <v>8</v>
      </c>
      <c r="F72" s="5" t="s">
        <v>25</v>
      </c>
      <c r="G72" s="18" t="s">
        <v>119</v>
      </c>
      <c r="H72" s="6" t="s">
        <v>371</v>
      </c>
      <c r="J72">
        <v>536299</v>
      </c>
      <c r="K72" t="s">
        <v>362</v>
      </c>
      <c r="L72" s="17" t="str">
        <f>HYPERLINK("http://klibs1.kj.yamagata-u.ac.jp/mylimedio/search/search.do?keyword=%23ID%3D"&amp;J72,"工学部・農学部図書館に所蔵あり")</f>
        <v>工学部・農学部図書館に所蔵あり</v>
      </c>
    </row>
    <row r="73" spans="1:12" ht="13.5">
      <c r="A73" s="1"/>
      <c r="B73" s="1" t="s">
        <v>92</v>
      </c>
      <c r="C73" s="5" t="s">
        <v>111</v>
      </c>
      <c r="D73" s="5" t="s">
        <v>112</v>
      </c>
      <c r="E73" s="5" t="s">
        <v>8</v>
      </c>
      <c r="F73" s="5" t="s">
        <v>25</v>
      </c>
      <c r="G73" s="18" t="s">
        <v>120</v>
      </c>
      <c r="H73" s="6" t="s">
        <v>371</v>
      </c>
      <c r="J73">
        <v>764001</v>
      </c>
      <c r="K73">
        <v>7</v>
      </c>
      <c r="L73" s="17" t="str">
        <f>HYPERLINK("http://klibs1.kj.yamagata-u.ac.jp/mylimedio/search/search.do?keyword=%23ID%3D"&amp;J73,"工学部図書館に所蔵あり")</f>
        <v>工学部図書館に所蔵あり</v>
      </c>
    </row>
    <row r="74" spans="1:12" ht="27">
      <c r="A74" s="1"/>
      <c r="B74" s="1" t="s">
        <v>92</v>
      </c>
      <c r="C74" s="5" t="s">
        <v>111</v>
      </c>
      <c r="D74" s="5" t="s">
        <v>112</v>
      </c>
      <c r="E74" s="5" t="s">
        <v>8</v>
      </c>
      <c r="F74" s="5" t="s">
        <v>25</v>
      </c>
      <c r="G74" s="18" t="s">
        <v>121</v>
      </c>
      <c r="H74" s="6" t="s">
        <v>371</v>
      </c>
      <c r="J74">
        <v>680585</v>
      </c>
      <c r="K74">
        <v>7</v>
      </c>
      <c r="L74" s="17" t="str">
        <f>HYPERLINK("http://klibs1.kj.yamagata-u.ac.jp/mylimedio/search/search.do?keyword=%23ID%3D"&amp;J74,"工学部図書館に所蔵あり")</f>
        <v>工学部図書館に所蔵あり</v>
      </c>
    </row>
    <row r="75" spans="1:12" ht="13.5">
      <c r="A75" s="1"/>
      <c r="B75" s="1" t="s">
        <v>92</v>
      </c>
      <c r="C75" s="5" t="s">
        <v>111</v>
      </c>
      <c r="D75" s="5" t="s">
        <v>112</v>
      </c>
      <c r="E75" s="5" t="s">
        <v>8</v>
      </c>
      <c r="F75" s="5" t="s">
        <v>25</v>
      </c>
      <c r="G75" s="18" t="s">
        <v>122</v>
      </c>
      <c r="H75" s="6" t="s">
        <v>371</v>
      </c>
      <c r="J75">
        <v>287508</v>
      </c>
      <c r="L75" s="17" t="str">
        <f>HYPERLINK("http://klibs1.kj.yamagata-u.ac.jp/mylimedio/search/search.do?keyword=%23ID%3D"&amp;J75,"OPAC")</f>
        <v>OPAC</v>
      </c>
    </row>
    <row r="76" spans="1:12" ht="13.5">
      <c r="A76" s="1"/>
      <c r="B76" s="1" t="s">
        <v>92</v>
      </c>
      <c r="C76" s="5" t="s">
        <v>111</v>
      </c>
      <c r="D76" s="5" t="s">
        <v>112</v>
      </c>
      <c r="E76" s="5" t="s">
        <v>8</v>
      </c>
      <c r="F76" s="5" t="s">
        <v>25</v>
      </c>
      <c r="G76" s="18" t="s">
        <v>123</v>
      </c>
      <c r="H76" s="6" t="s">
        <v>371</v>
      </c>
      <c r="J76">
        <v>754336</v>
      </c>
      <c r="L76" s="17" t="str">
        <f>HYPERLINK("http://klibs1.kj.yamagata-u.ac.jp/mylimedio/search/search.do?keyword=%23ID%3D"&amp;J76,"OPAC")</f>
        <v>OPAC</v>
      </c>
    </row>
    <row r="77" spans="1:12" ht="13.5">
      <c r="A77" s="1"/>
      <c r="B77" s="1" t="s">
        <v>92</v>
      </c>
      <c r="C77" s="5" t="s">
        <v>111</v>
      </c>
      <c r="D77" s="5" t="s">
        <v>112</v>
      </c>
      <c r="E77" s="5" t="s">
        <v>8</v>
      </c>
      <c r="F77" s="5" t="s">
        <v>25</v>
      </c>
      <c r="G77" s="18" t="s">
        <v>124</v>
      </c>
      <c r="H77" s="6" t="s">
        <v>371</v>
      </c>
      <c r="J77">
        <v>262433</v>
      </c>
      <c r="K77">
        <v>7</v>
      </c>
      <c r="L77" s="17" t="str">
        <f>HYPERLINK("http://klibs1.kj.yamagata-u.ac.jp/mylimedio/search/search.do?keyword=%23ID%3D"&amp;J77,"工学部図書館に所蔵あり")</f>
        <v>工学部図書館に所蔵あり</v>
      </c>
    </row>
    <row r="78" spans="1:12" ht="13.5">
      <c r="A78" s="1"/>
      <c r="B78" s="1" t="s">
        <v>92</v>
      </c>
      <c r="C78" s="5" t="s">
        <v>111</v>
      </c>
      <c r="D78" s="5" t="s">
        <v>112</v>
      </c>
      <c r="E78" s="5" t="s">
        <v>8</v>
      </c>
      <c r="F78" s="5" t="s">
        <v>25</v>
      </c>
      <c r="G78" s="18" t="s">
        <v>125</v>
      </c>
      <c r="H78" s="6" t="s">
        <v>371</v>
      </c>
      <c r="J78">
        <v>218888</v>
      </c>
      <c r="L78" s="17" t="str">
        <f>HYPERLINK("http://klibs1.kj.yamagata-u.ac.jp/mylimedio/search/search.do?keyword=%23ID%3D"&amp;J78,"OPAC")</f>
        <v>OPAC</v>
      </c>
    </row>
    <row r="79" spans="1:12" ht="13.5">
      <c r="A79" s="1"/>
      <c r="B79" s="1" t="s">
        <v>92</v>
      </c>
      <c r="C79" s="5" t="s">
        <v>111</v>
      </c>
      <c r="D79" s="5" t="s">
        <v>112</v>
      </c>
      <c r="E79" s="5" t="s">
        <v>8</v>
      </c>
      <c r="F79" s="5" t="s">
        <v>25</v>
      </c>
      <c r="G79" s="18" t="s">
        <v>126</v>
      </c>
      <c r="H79" s="6" t="s">
        <v>371</v>
      </c>
      <c r="J79">
        <v>768192</v>
      </c>
      <c r="K79">
        <v>7</v>
      </c>
      <c r="L79" s="17" t="str">
        <f aca="true" t="shared" si="2" ref="L79:L86">HYPERLINK("http://klibs1.kj.yamagata-u.ac.jp/mylimedio/search/search.do?keyword=%23ID%3D"&amp;J79,"工学部図書館に所蔵あり")</f>
        <v>工学部図書館に所蔵あり</v>
      </c>
    </row>
    <row r="80" spans="1:12" ht="13.5">
      <c r="A80" s="1"/>
      <c r="B80" s="1" t="s">
        <v>92</v>
      </c>
      <c r="C80" s="5" t="s">
        <v>111</v>
      </c>
      <c r="D80" s="5" t="s">
        <v>112</v>
      </c>
      <c r="E80" s="5" t="s">
        <v>8</v>
      </c>
      <c r="F80" s="5" t="s">
        <v>25</v>
      </c>
      <c r="G80" s="18" t="s">
        <v>127</v>
      </c>
      <c r="H80" s="6" t="s">
        <v>371</v>
      </c>
      <c r="J80">
        <v>262287</v>
      </c>
      <c r="K80">
        <v>7</v>
      </c>
      <c r="L80" s="17" t="str">
        <f t="shared" si="2"/>
        <v>工学部図書館に所蔵あり</v>
      </c>
    </row>
    <row r="81" spans="1:12" ht="13.5">
      <c r="A81" s="1"/>
      <c r="B81" s="1" t="s">
        <v>92</v>
      </c>
      <c r="C81" s="5" t="s">
        <v>111</v>
      </c>
      <c r="D81" s="5" t="s">
        <v>112</v>
      </c>
      <c r="E81" s="5" t="s">
        <v>8</v>
      </c>
      <c r="F81" s="5" t="s">
        <v>25</v>
      </c>
      <c r="G81" s="18" t="s">
        <v>128</v>
      </c>
      <c r="H81" s="6" t="s">
        <v>371</v>
      </c>
      <c r="J81">
        <v>256169</v>
      </c>
      <c r="K81">
        <v>7</v>
      </c>
      <c r="L81" s="17" t="str">
        <f t="shared" si="2"/>
        <v>工学部図書館に所蔵あり</v>
      </c>
    </row>
    <row r="82" spans="1:12" ht="27">
      <c r="A82" s="1"/>
      <c r="B82" s="1" t="s">
        <v>92</v>
      </c>
      <c r="C82" s="5" t="s">
        <v>129</v>
      </c>
      <c r="D82" s="5" t="s">
        <v>130</v>
      </c>
      <c r="E82" s="5" t="s">
        <v>8</v>
      </c>
      <c r="F82" s="5" t="s">
        <v>25</v>
      </c>
      <c r="G82" s="5" t="s">
        <v>131</v>
      </c>
      <c r="H82" s="6" t="s">
        <v>371</v>
      </c>
      <c r="J82">
        <v>768174</v>
      </c>
      <c r="K82">
        <v>7</v>
      </c>
      <c r="L82" s="17" t="str">
        <f t="shared" si="2"/>
        <v>工学部図書館に所蔵あり</v>
      </c>
    </row>
    <row r="83" spans="1:12" ht="27">
      <c r="A83" s="1"/>
      <c r="B83" s="1" t="s">
        <v>92</v>
      </c>
      <c r="C83" s="5" t="s">
        <v>132</v>
      </c>
      <c r="D83" s="5" t="s">
        <v>133</v>
      </c>
      <c r="E83" s="5" t="s">
        <v>8</v>
      </c>
      <c r="F83" s="5" t="s">
        <v>25</v>
      </c>
      <c r="G83" s="5" t="s">
        <v>134</v>
      </c>
      <c r="H83" s="6" t="s">
        <v>371</v>
      </c>
      <c r="J83">
        <v>832937</v>
      </c>
      <c r="K83">
        <v>7</v>
      </c>
      <c r="L83" s="17" t="str">
        <f t="shared" si="2"/>
        <v>工学部図書館に所蔵あり</v>
      </c>
    </row>
    <row r="84" spans="1:12" ht="27">
      <c r="A84" s="1"/>
      <c r="B84" s="1" t="s">
        <v>92</v>
      </c>
      <c r="C84" s="5" t="s">
        <v>135</v>
      </c>
      <c r="D84" s="5" t="s">
        <v>136</v>
      </c>
      <c r="E84" s="5" t="s">
        <v>137</v>
      </c>
      <c r="F84" s="5" t="s">
        <v>25</v>
      </c>
      <c r="G84" s="5" t="s">
        <v>138</v>
      </c>
      <c r="H84" s="6" t="s">
        <v>371</v>
      </c>
      <c r="J84">
        <v>881841</v>
      </c>
      <c r="K84">
        <v>7</v>
      </c>
      <c r="L84" s="17" t="str">
        <f t="shared" si="2"/>
        <v>工学部図書館に所蔵あり</v>
      </c>
    </row>
    <row r="85" spans="1:12" ht="27">
      <c r="A85" s="1"/>
      <c r="B85" s="1" t="s">
        <v>92</v>
      </c>
      <c r="C85" s="5" t="s">
        <v>135</v>
      </c>
      <c r="D85" s="5" t="s">
        <v>136</v>
      </c>
      <c r="E85" s="5" t="s">
        <v>137</v>
      </c>
      <c r="F85" s="5" t="s">
        <v>25</v>
      </c>
      <c r="G85" s="18" t="s">
        <v>139</v>
      </c>
      <c r="H85" s="6" t="s">
        <v>371</v>
      </c>
      <c r="J85">
        <v>881840</v>
      </c>
      <c r="K85">
        <v>7</v>
      </c>
      <c r="L85" s="17" t="str">
        <f t="shared" si="2"/>
        <v>工学部図書館に所蔵あり</v>
      </c>
    </row>
    <row r="86" spans="1:12" ht="27">
      <c r="A86" s="1"/>
      <c r="B86" s="1" t="s">
        <v>92</v>
      </c>
      <c r="C86" s="5" t="s">
        <v>135</v>
      </c>
      <c r="D86" s="5" t="s">
        <v>136</v>
      </c>
      <c r="E86" s="5" t="s">
        <v>137</v>
      </c>
      <c r="F86" s="5" t="s">
        <v>25</v>
      </c>
      <c r="G86" s="18" t="s">
        <v>140</v>
      </c>
      <c r="H86" s="6" t="s">
        <v>371</v>
      </c>
      <c r="J86">
        <v>875131</v>
      </c>
      <c r="K86">
        <v>7</v>
      </c>
      <c r="L86" s="17" t="str">
        <f t="shared" si="2"/>
        <v>工学部図書館に所蔵あり</v>
      </c>
    </row>
    <row r="87" spans="1:12" ht="27">
      <c r="A87" s="1"/>
      <c r="B87" s="1" t="s">
        <v>92</v>
      </c>
      <c r="C87" s="5" t="s">
        <v>141</v>
      </c>
      <c r="D87" s="5" t="s">
        <v>142</v>
      </c>
      <c r="E87" s="5" t="s">
        <v>8</v>
      </c>
      <c r="F87" s="5" t="s">
        <v>9</v>
      </c>
      <c r="G87" s="5" t="s">
        <v>360</v>
      </c>
      <c r="H87" s="6" t="s">
        <v>371</v>
      </c>
      <c r="J87">
        <v>394986</v>
      </c>
      <c r="L87" s="17" t="str">
        <f aca="true" t="shared" si="3" ref="L87:L97">HYPERLINK("http://klibs1.kj.yamagata-u.ac.jp/mylimedio/search/search.do?keyword=%23ID%3D"&amp;J87,"OPAC")</f>
        <v>OPAC</v>
      </c>
    </row>
    <row r="88" spans="1:12" ht="27">
      <c r="A88" s="1"/>
      <c r="B88" s="1" t="s">
        <v>92</v>
      </c>
      <c r="C88" s="5" t="s">
        <v>141</v>
      </c>
      <c r="D88" s="5" t="s">
        <v>142</v>
      </c>
      <c r="E88" s="5" t="s">
        <v>8</v>
      </c>
      <c r="F88" s="5" t="s">
        <v>9</v>
      </c>
      <c r="G88" s="5" t="s">
        <v>359</v>
      </c>
      <c r="H88" s="6" t="s">
        <v>371</v>
      </c>
      <c r="J88">
        <v>844902</v>
      </c>
      <c r="L88" s="17" t="str">
        <f t="shared" si="3"/>
        <v>OPAC</v>
      </c>
    </row>
    <row r="89" spans="1:12" ht="27">
      <c r="A89" s="1"/>
      <c r="B89" s="1" t="s">
        <v>92</v>
      </c>
      <c r="C89" s="5" t="s">
        <v>141</v>
      </c>
      <c r="D89" s="5" t="s">
        <v>142</v>
      </c>
      <c r="E89" s="5" t="s">
        <v>8</v>
      </c>
      <c r="F89" s="5" t="s">
        <v>9</v>
      </c>
      <c r="G89" s="18" t="s">
        <v>143</v>
      </c>
      <c r="H89" s="6" t="s">
        <v>371</v>
      </c>
      <c r="J89">
        <v>860924</v>
      </c>
      <c r="L89" s="17" t="str">
        <f t="shared" si="3"/>
        <v>OPAC</v>
      </c>
    </row>
    <row r="90" spans="1:12" ht="81">
      <c r="A90" s="1"/>
      <c r="B90" s="1" t="s">
        <v>92</v>
      </c>
      <c r="C90" s="5" t="s">
        <v>144</v>
      </c>
      <c r="D90" s="5" t="s">
        <v>145</v>
      </c>
      <c r="E90" s="5" t="s">
        <v>146</v>
      </c>
      <c r="F90" s="5" t="s">
        <v>9</v>
      </c>
      <c r="G90" s="5" t="s">
        <v>147</v>
      </c>
      <c r="H90" s="6" t="s">
        <v>371</v>
      </c>
      <c r="J90">
        <v>348686</v>
      </c>
      <c r="L90" s="17" t="str">
        <f t="shared" si="3"/>
        <v>OPAC</v>
      </c>
    </row>
    <row r="91" spans="1:12" ht="13.5">
      <c r="A91" s="1"/>
      <c r="B91" s="1" t="s">
        <v>92</v>
      </c>
      <c r="C91" s="5" t="s">
        <v>148</v>
      </c>
      <c r="D91" s="5" t="s">
        <v>149</v>
      </c>
      <c r="E91" s="5" t="s">
        <v>8</v>
      </c>
      <c r="F91" s="5" t="s">
        <v>25</v>
      </c>
      <c r="G91" s="5" t="s">
        <v>150</v>
      </c>
      <c r="H91" s="6" t="s">
        <v>371</v>
      </c>
      <c r="J91">
        <v>870541</v>
      </c>
      <c r="L91" s="17" t="str">
        <f t="shared" si="3"/>
        <v>OPAC</v>
      </c>
    </row>
    <row r="92" spans="1:12" ht="81">
      <c r="A92" s="1"/>
      <c r="B92" s="1" t="s">
        <v>92</v>
      </c>
      <c r="C92" s="5" t="s">
        <v>144</v>
      </c>
      <c r="D92" s="5" t="s">
        <v>151</v>
      </c>
      <c r="E92" s="5" t="s">
        <v>146</v>
      </c>
      <c r="F92" s="5" t="s">
        <v>9</v>
      </c>
      <c r="G92" s="5" t="s">
        <v>147</v>
      </c>
      <c r="H92" s="6" t="s">
        <v>371</v>
      </c>
      <c r="J92">
        <v>348686</v>
      </c>
      <c r="L92" s="17" t="str">
        <f t="shared" si="3"/>
        <v>OPAC</v>
      </c>
    </row>
    <row r="93" spans="1:12" ht="81">
      <c r="A93" s="1"/>
      <c r="B93" s="1" t="s">
        <v>92</v>
      </c>
      <c r="C93" s="5" t="s">
        <v>144</v>
      </c>
      <c r="D93" s="5" t="s">
        <v>152</v>
      </c>
      <c r="E93" s="5" t="s">
        <v>146</v>
      </c>
      <c r="F93" s="5" t="s">
        <v>9</v>
      </c>
      <c r="G93" s="5" t="s">
        <v>147</v>
      </c>
      <c r="H93" s="6" t="s">
        <v>371</v>
      </c>
      <c r="J93">
        <v>348686</v>
      </c>
      <c r="L93" s="17" t="str">
        <f t="shared" si="3"/>
        <v>OPAC</v>
      </c>
    </row>
    <row r="94" spans="1:12" ht="13.5">
      <c r="A94" s="1"/>
      <c r="B94" s="1" t="s">
        <v>92</v>
      </c>
      <c r="C94" s="5" t="s">
        <v>148</v>
      </c>
      <c r="D94" s="5" t="s">
        <v>149</v>
      </c>
      <c r="E94" s="5" t="s">
        <v>8</v>
      </c>
      <c r="F94" s="5" t="s">
        <v>25</v>
      </c>
      <c r="G94" s="5" t="s">
        <v>150</v>
      </c>
      <c r="H94" s="6" t="s">
        <v>371</v>
      </c>
      <c r="J94">
        <v>870541</v>
      </c>
      <c r="L94" s="17" t="str">
        <f t="shared" si="3"/>
        <v>OPAC</v>
      </c>
    </row>
    <row r="95" spans="1:12" ht="13.5">
      <c r="A95" s="1"/>
      <c r="B95" s="1" t="s">
        <v>92</v>
      </c>
      <c r="C95" s="5" t="s">
        <v>144</v>
      </c>
      <c r="D95" s="5" t="s">
        <v>153</v>
      </c>
      <c r="E95" s="5" t="s">
        <v>8</v>
      </c>
      <c r="F95" s="5" t="s">
        <v>9</v>
      </c>
      <c r="G95" s="5" t="s">
        <v>147</v>
      </c>
      <c r="H95" s="6" t="s">
        <v>371</v>
      </c>
      <c r="J95">
        <v>348686</v>
      </c>
      <c r="L95" s="17" t="str">
        <f t="shared" si="3"/>
        <v>OPAC</v>
      </c>
    </row>
    <row r="96" spans="1:12" ht="13.5">
      <c r="A96" s="1"/>
      <c r="B96" s="1" t="s">
        <v>92</v>
      </c>
      <c r="C96" s="5" t="s">
        <v>144</v>
      </c>
      <c r="D96" s="5" t="s">
        <v>151</v>
      </c>
      <c r="E96" s="5" t="s">
        <v>8</v>
      </c>
      <c r="F96" s="5" t="s">
        <v>9</v>
      </c>
      <c r="G96" s="5" t="s">
        <v>147</v>
      </c>
      <c r="H96" s="6" t="s">
        <v>371</v>
      </c>
      <c r="J96">
        <v>348686</v>
      </c>
      <c r="L96" s="17" t="str">
        <f t="shared" si="3"/>
        <v>OPAC</v>
      </c>
    </row>
    <row r="97" spans="1:12" ht="13.5">
      <c r="A97" s="1"/>
      <c r="B97" s="1" t="s">
        <v>92</v>
      </c>
      <c r="C97" s="5" t="s">
        <v>144</v>
      </c>
      <c r="D97" s="5" t="s">
        <v>152</v>
      </c>
      <c r="E97" s="5" t="s">
        <v>8</v>
      </c>
      <c r="F97" s="5" t="s">
        <v>9</v>
      </c>
      <c r="G97" s="5" t="s">
        <v>147</v>
      </c>
      <c r="H97" s="6" t="s">
        <v>371</v>
      </c>
      <c r="J97">
        <v>348686</v>
      </c>
      <c r="L97" s="17" t="str">
        <f t="shared" si="3"/>
        <v>OPAC</v>
      </c>
    </row>
    <row r="98" spans="1:12" ht="27">
      <c r="A98" s="1"/>
      <c r="B98" s="1" t="s">
        <v>92</v>
      </c>
      <c r="C98" s="5" t="s">
        <v>154</v>
      </c>
      <c r="D98" s="5" t="s">
        <v>155</v>
      </c>
      <c r="E98" s="5" t="s">
        <v>8</v>
      </c>
      <c r="F98" s="5" t="s">
        <v>25</v>
      </c>
      <c r="G98" s="5" t="s">
        <v>156</v>
      </c>
      <c r="H98" s="6" t="s">
        <v>371</v>
      </c>
      <c r="J98">
        <v>879359</v>
      </c>
      <c r="K98">
        <v>7</v>
      </c>
      <c r="L98" s="17" t="str">
        <f>HYPERLINK("http://klibs1.kj.yamagata-u.ac.jp/mylimedio/search/search.do?keyword=%23ID%3D"&amp;J98,"工学部図書館に所蔵あり")</f>
        <v>工学部図書館に所蔵あり</v>
      </c>
    </row>
    <row r="99" spans="1:12" ht="27">
      <c r="A99" s="1"/>
      <c r="B99" s="1" t="s">
        <v>92</v>
      </c>
      <c r="C99" s="5" t="s">
        <v>154</v>
      </c>
      <c r="D99" s="5" t="s">
        <v>155</v>
      </c>
      <c r="E99" s="5" t="s">
        <v>8</v>
      </c>
      <c r="F99" s="5" t="s">
        <v>25</v>
      </c>
      <c r="G99" s="18" t="s">
        <v>157</v>
      </c>
      <c r="H99" s="6" t="s">
        <v>371</v>
      </c>
      <c r="J99">
        <v>142114</v>
      </c>
      <c r="L99" s="17" t="str">
        <f>HYPERLINK("http://klibs1.kj.yamagata-u.ac.jp/mylimedio/search/search.do?keyword=%23ID%3D"&amp;J99,"OPAC")</f>
        <v>OPAC</v>
      </c>
    </row>
    <row r="100" spans="1:12" ht="27">
      <c r="A100" s="1"/>
      <c r="B100" s="1" t="s">
        <v>92</v>
      </c>
      <c r="C100" s="5" t="s">
        <v>154</v>
      </c>
      <c r="D100" s="5" t="s">
        <v>155</v>
      </c>
      <c r="E100" s="5" t="s">
        <v>8</v>
      </c>
      <c r="F100" s="5" t="s">
        <v>25</v>
      </c>
      <c r="G100" s="18" t="s">
        <v>158</v>
      </c>
      <c r="H100" s="6" t="s">
        <v>371</v>
      </c>
      <c r="J100">
        <v>137394</v>
      </c>
      <c r="L100" s="17" t="str">
        <f>HYPERLINK("http://klibs1.kj.yamagata-u.ac.jp/mylimedio/search/search.do?keyword=%23ID%3D"&amp;J100,"OPAC")</f>
        <v>OPAC</v>
      </c>
    </row>
    <row r="101" spans="1:12" ht="13.5">
      <c r="A101" s="1"/>
      <c r="B101" s="1" t="s">
        <v>92</v>
      </c>
      <c r="C101" s="5" t="s">
        <v>159</v>
      </c>
      <c r="D101" s="5" t="s">
        <v>160</v>
      </c>
      <c r="E101" s="5" t="s">
        <v>8</v>
      </c>
      <c r="F101" s="5" t="s">
        <v>9</v>
      </c>
      <c r="G101" s="5" t="s">
        <v>161</v>
      </c>
      <c r="H101" s="6" t="s">
        <v>371</v>
      </c>
      <c r="J101">
        <v>878983</v>
      </c>
      <c r="L101" s="17" t="str">
        <f>HYPERLINK("http://klibs1.kj.yamagata-u.ac.jp/mylimedio/search/search.do?keyword=%23ID%3D"&amp;J101,"OPAC")</f>
        <v>OPAC</v>
      </c>
    </row>
    <row r="102" spans="1:12" ht="27">
      <c r="A102" s="1"/>
      <c r="B102" s="1" t="s">
        <v>92</v>
      </c>
      <c r="C102" s="5" t="s">
        <v>154</v>
      </c>
      <c r="D102" s="5" t="s">
        <v>162</v>
      </c>
      <c r="E102" s="5" t="s">
        <v>8</v>
      </c>
      <c r="F102" s="5" t="s">
        <v>25</v>
      </c>
      <c r="G102" s="5" t="s">
        <v>163</v>
      </c>
      <c r="H102" s="6" t="s">
        <v>371</v>
      </c>
      <c r="J102">
        <v>879359</v>
      </c>
      <c r="K102">
        <v>7</v>
      </c>
      <c r="L102" s="17" t="str">
        <f>HYPERLINK("http://klibs1.kj.yamagata-u.ac.jp/mylimedio/search/search.do?keyword=%23ID%3D"&amp;J102,"工学部図書館に所蔵あり")</f>
        <v>工学部図書館に所蔵あり</v>
      </c>
    </row>
    <row r="103" spans="1:8" ht="13.5">
      <c r="A103" s="1"/>
      <c r="B103" s="1" t="s">
        <v>92</v>
      </c>
      <c r="C103" s="5" t="s">
        <v>154</v>
      </c>
      <c r="D103" s="5" t="s">
        <v>162</v>
      </c>
      <c r="E103" s="5" t="s">
        <v>8</v>
      </c>
      <c r="F103" s="5" t="s">
        <v>25</v>
      </c>
      <c r="G103" s="18" t="s">
        <v>164</v>
      </c>
      <c r="H103" s="6" t="s">
        <v>372</v>
      </c>
    </row>
    <row r="104" spans="1:12" ht="13.5">
      <c r="A104" s="1"/>
      <c r="B104" s="1" t="s">
        <v>92</v>
      </c>
      <c r="C104" s="5" t="s">
        <v>154</v>
      </c>
      <c r="D104" s="5" t="s">
        <v>162</v>
      </c>
      <c r="E104" s="5" t="s">
        <v>8</v>
      </c>
      <c r="F104" s="5" t="s">
        <v>25</v>
      </c>
      <c r="G104" s="18" t="s">
        <v>165</v>
      </c>
      <c r="H104" s="6" t="s">
        <v>371</v>
      </c>
      <c r="J104">
        <v>863331</v>
      </c>
      <c r="K104">
        <v>7</v>
      </c>
      <c r="L104" s="17" t="str">
        <f>HYPERLINK("http://klibs1.kj.yamagata-u.ac.jp/mylimedio/search/search.do?keyword=%23ID%3D"&amp;J104,"工学部図書館に所蔵あり")</f>
        <v>工学部図書館に所蔵あり</v>
      </c>
    </row>
    <row r="105" spans="1:12" ht="27">
      <c r="A105" s="1"/>
      <c r="B105" s="1" t="s">
        <v>92</v>
      </c>
      <c r="C105" s="5" t="s">
        <v>154</v>
      </c>
      <c r="D105" s="5" t="s">
        <v>166</v>
      </c>
      <c r="E105" s="5" t="s">
        <v>8</v>
      </c>
      <c r="F105" s="5" t="s">
        <v>25</v>
      </c>
      <c r="G105" s="5" t="s">
        <v>163</v>
      </c>
      <c r="H105" s="6" t="s">
        <v>371</v>
      </c>
      <c r="J105">
        <v>879359</v>
      </c>
      <c r="K105">
        <v>7</v>
      </c>
      <c r="L105" s="17" t="str">
        <f>HYPERLINK("http://klibs1.kj.yamagata-u.ac.jp/mylimedio/search/search.do?keyword=%23ID%3D"&amp;J105,"工学部図書館に所蔵あり")</f>
        <v>工学部図書館に所蔵あり</v>
      </c>
    </row>
    <row r="106" spans="1:8" ht="13.5">
      <c r="A106" s="1"/>
      <c r="B106" s="1" t="s">
        <v>92</v>
      </c>
      <c r="C106" s="5" t="s">
        <v>154</v>
      </c>
      <c r="D106" s="5" t="s">
        <v>166</v>
      </c>
      <c r="E106" s="5" t="s">
        <v>8</v>
      </c>
      <c r="F106" s="5" t="s">
        <v>25</v>
      </c>
      <c r="G106" s="18" t="s">
        <v>164</v>
      </c>
      <c r="H106" s="6" t="s">
        <v>372</v>
      </c>
    </row>
    <row r="107" spans="1:12" ht="13.5">
      <c r="A107" s="1"/>
      <c r="B107" s="1" t="s">
        <v>92</v>
      </c>
      <c r="C107" s="5" t="s">
        <v>154</v>
      </c>
      <c r="D107" s="5" t="s">
        <v>166</v>
      </c>
      <c r="E107" s="5" t="s">
        <v>8</v>
      </c>
      <c r="F107" s="5" t="s">
        <v>25</v>
      </c>
      <c r="G107" s="18" t="s">
        <v>165</v>
      </c>
      <c r="H107" s="6" t="s">
        <v>371</v>
      </c>
      <c r="J107">
        <v>863331</v>
      </c>
      <c r="K107">
        <v>7</v>
      </c>
      <c r="L107" s="17" t="str">
        <f>HYPERLINK("http://klibs1.kj.yamagata-u.ac.jp/mylimedio/search/search.do?keyword=%23ID%3D"&amp;J107,"工学部図書館に所蔵あり")</f>
        <v>工学部図書館に所蔵あり</v>
      </c>
    </row>
    <row r="108" spans="1:12" ht="13.5">
      <c r="A108" s="1"/>
      <c r="B108" s="1" t="s">
        <v>92</v>
      </c>
      <c r="C108" s="5" t="s">
        <v>159</v>
      </c>
      <c r="D108" s="5" t="s">
        <v>167</v>
      </c>
      <c r="E108" s="5" t="s">
        <v>8</v>
      </c>
      <c r="F108" s="5" t="s">
        <v>9</v>
      </c>
      <c r="G108" s="5" t="s">
        <v>168</v>
      </c>
      <c r="H108" s="6" t="s">
        <v>371</v>
      </c>
      <c r="J108">
        <v>794457</v>
      </c>
      <c r="K108">
        <v>7</v>
      </c>
      <c r="L108" s="17" t="str">
        <f>HYPERLINK("http://klibs1.kj.yamagata-u.ac.jp/mylimedio/search/search.do?keyword=%23ID%3D"&amp;J108,"工学部図書館に所蔵あり")</f>
        <v>工学部図書館に所蔵あり</v>
      </c>
    </row>
    <row r="109" spans="1:12" ht="13.5">
      <c r="A109" s="1"/>
      <c r="B109" s="1" t="s">
        <v>92</v>
      </c>
      <c r="C109" s="5" t="s">
        <v>159</v>
      </c>
      <c r="D109" s="5" t="s">
        <v>167</v>
      </c>
      <c r="E109" s="5" t="s">
        <v>8</v>
      </c>
      <c r="F109" s="5" t="s">
        <v>9</v>
      </c>
      <c r="G109" s="18" t="s">
        <v>169</v>
      </c>
      <c r="H109" s="6" t="s">
        <v>371</v>
      </c>
      <c r="J109">
        <v>346102</v>
      </c>
      <c r="L109" s="17" t="str">
        <f>HYPERLINK("http://klibs1.kj.yamagata-u.ac.jp/mylimedio/search/search.do?keyword=%23ID%3D"&amp;J109,"OPAC")</f>
        <v>OPAC</v>
      </c>
    </row>
    <row r="110" spans="1:12" ht="13.5">
      <c r="A110" s="1"/>
      <c r="B110" s="1" t="s">
        <v>92</v>
      </c>
      <c r="C110" s="5" t="s">
        <v>159</v>
      </c>
      <c r="D110" s="5" t="s">
        <v>167</v>
      </c>
      <c r="E110" s="5" t="s">
        <v>8</v>
      </c>
      <c r="F110" s="5" t="s">
        <v>9</v>
      </c>
      <c r="G110" s="18" t="s">
        <v>170</v>
      </c>
      <c r="H110" s="6" t="s">
        <v>371</v>
      </c>
      <c r="J110">
        <v>766868</v>
      </c>
      <c r="K110">
        <v>7</v>
      </c>
      <c r="L110" s="17" t="str">
        <f>HYPERLINK("http://klibs1.kj.yamagata-u.ac.jp/mylimedio/search/search.do?keyword=%23ID%3D"&amp;J110,"工学部図書館に所蔵あり")</f>
        <v>工学部図書館に所蔵あり</v>
      </c>
    </row>
    <row r="111" spans="1:12" ht="13.5">
      <c r="A111" s="1"/>
      <c r="B111" s="1" t="s">
        <v>92</v>
      </c>
      <c r="C111" s="5" t="s">
        <v>159</v>
      </c>
      <c r="D111" s="5" t="s">
        <v>167</v>
      </c>
      <c r="E111" s="5" t="s">
        <v>8</v>
      </c>
      <c r="F111" s="5" t="s">
        <v>9</v>
      </c>
      <c r="G111" s="18" t="s">
        <v>171</v>
      </c>
      <c r="H111" s="6" t="s">
        <v>371</v>
      </c>
      <c r="J111">
        <v>881548</v>
      </c>
      <c r="K111">
        <v>7</v>
      </c>
      <c r="L111" s="17" t="str">
        <f>HYPERLINK("http://klibs1.kj.yamagata-u.ac.jp/mylimedio/search/search.do?keyword=%23ID%3D"&amp;J111,"工学部図書館に所蔵あり")</f>
        <v>工学部図書館に所蔵あり</v>
      </c>
    </row>
    <row r="112" spans="1:12" ht="27">
      <c r="A112" s="1"/>
      <c r="B112" s="1" t="s">
        <v>92</v>
      </c>
      <c r="C112" s="5" t="s">
        <v>154</v>
      </c>
      <c r="D112" s="5" t="s">
        <v>155</v>
      </c>
      <c r="E112" s="5" t="s">
        <v>8</v>
      </c>
      <c r="F112" s="5" t="s">
        <v>25</v>
      </c>
      <c r="G112" s="5" t="s">
        <v>156</v>
      </c>
      <c r="H112" s="6" t="s">
        <v>371</v>
      </c>
      <c r="J112">
        <v>879359</v>
      </c>
      <c r="K112">
        <v>7</v>
      </c>
      <c r="L112" s="17" t="str">
        <f>HYPERLINK("http://klibs1.kj.yamagata-u.ac.jp/mylimedio/search/search.do?keyword=%23ID%3D"&amp;J112,"工学部図書館に所蔵あり")</f>
        <v>工学部図書館に所蔵あり</v>
      </c>
    </row>
    <row r="113" spans="1:12" ht="27">
      <c r="A113" s="1"/>
      <c r="B113" s="1" t="s">
        <v>92</v>
      </c>
      <c r="C113" s="5" t="s">
        <v>154</v>
      </c>
      <c r="D113" s="5" t="s">
        <v>155</v>
      </c>
      <c r="E113" s="5" t="s">
        <v>8</v>
      </c>
      <c r="F113" s="5" t="s">
        <v>25</v>
      </c>
      <c r="G113" s="18" t="s">
        <v>157</v>
      </c>
      <c r="H113" s="6" t="s">
        <v>371</v>
      </c>
      <c r="J113">
        <v>142114</v>
      </c>
      <c r="L113" s="17" t="str">
        <f>HYPERLINK("http://klibs1.kj.yamagata-u.ac.jp/mylimedio/search/search.do?keyword=%23ID%3D"&amp;J113,"OPAC")</f>
        <v>OPAC</v>
      </c>
    </row>
    <row r="114" spans="1:12" ht="27">
      <c r="A114" s="1"/>
      <c r="B114" s="1" t="s">
        <v>92</v>
      </c>
      <c r="C114" s="5" t="s">
        <v>154</v>
      </c>
      <c r="D114" s="5" t="s">
        <v>155</v>
      </c>
      <c r="E114" s="5" t="s">
        <v>8</v>
      </c>
      <c r="F114" s="5" t="s">
        <v>25</v>
      </c>
      <c r="G114" s="18" t="s">
        <v>158</v>
      </c>
      <c r="H114" s="6" t="s">
        <v>371</v>
      </c>
      <c r="J114">
        <v>137394</v>
      </c>
      <c r="L114" s="17" t="str">
        <f>HYPERLINK("http://klibs1.kj.yamagata-u.ac.jp/mylimedio/search/search.do?keyword=%23ID%3D"&amp;J114,"OPAC")</f>
        <v>OPAC</v>
      </c>
    </row>
    <row r="115" spans="1:12" ht="27">
      <c r="A115" s="1"/>
      <c r="B115" s="1" t="s">
        <v>92</v>
      </c>
      <c r="C115" s="5" t="s">
        <v>172</v>
      </c>
      <c r="D115" s="5" t="s">
        <v>173</v>
      </c>
      <c r="E115" s="5" t="s">
        <v>8</v>
      </c>
      <c r="F115" s="5" t="s">
        <v>9</v>
      </c>
      <c r="G115" s="5" t="s">
        <v>174</v>
      </c>
      <c r="H115" s="6" t="s">
        <v>371</v>
      </c>
      <c r="J115">
        <v>867735</v>
      </c>
      <c r="K115">
        <v>7</v>
      </c>
      <c r="L115" s="17" t="str">
        <f>HYPERLINK("http://klibs1.kj.yamagata-u.ac.jp/mylimedio/search/search.do?keyword=%23ID%3D"&amp;J115,"工学部図書館に所蔵あり")</f>
        <v>工学部図書館に所蔵あり</v>
      </c>
    </row>
    <row r="116" spans="1:12" ht="27">
      <c r="A116" s="2"/>
      <c r="B116" s="2" t="s">
        <v>92</v>
      </c>
      <c r="C116" s="19" t="s">
        <v>154</v>
      </c>
      <c r="D116" s="19" t="s">
        <v>162</v>
      </c>
      <c r="E116" s="19" t="s">
        <v>8</v>
      </c>
      <c r="F116" s="19" t="s">
        <v>25</v>
      </c>
      <c r="G116" s="19" t="s">
        <v>163</v>
      </c>
      <c r="H116" s="6" t="s">
        <v>371</v>
      </c>
      <c r="J116">
        <v>879359</v>
      </c>
      <c r="K116">
        <v>7</v>
      </c>
      <c r="L116" s="17" t="str">
        <f>HYPERLINK("http://klibs1.kj.yamagata-u.ac.jp/mylimedio/search/search.do?keyword=%23ID%3D"&amp;J116,"工学部図書館に所蔵あり")</f>
        <v>工学部図書館に所蔵あり</v>
      </c>
    </row>
    <row r="117" spans="1:12" ht="13.5">
      <c r="A117" s="2"/>
      <c r="B117" s="2" t="s">
        <v>92</v>
      </c>
      <c r="C117" s="19" t="s">
        <v>154</v>
      </c>
      <c r="D117" s="19" t="s">
        <v>162</v>
      </c>
      <c r="E117" s="19" t="s">
        <v>8</v>
      </c>
      <c r="F117" s="19" t="s">
        <v>25</v>
      </c>
      <c r="G117" s="20" t="s">
        <v>165</v>
      </c>
      <c r="H117" s="6" t="s">
        <v>371</v>
      </c>
      <c r="J117">
        <v>863331</v>
      </c>
      <c r="K117">
        <v>7</v>
      </c>
      <c r="L117" s="17" t="str">
        <f>HYPERLINK("http://klibs1.kj.yamagata-u.ac.jp/mylimedio/search/search.do?keyword=%23ID%3D"&amp;J117,"工学部図書館に所蔵あり")</f>
        <v>工学部図書館に所蔵あり</v>
      </c>
    </row>
    <row r="118" spans="1:8" ht="13.5">
      <c r="A118" s="2"/>
      <c r="B118" s="2" t="s">
        <v>92</v>
      </c>
      <c r="C118" s="19" t="s">
        <v>154</v>
      </c>
      <c r="D118" s="19" t="s">
        <v>162</v>
      </c>
      <c r="E118" s="19" t="s">
        <v>8</v>
      </c>
      <c r="F118" s="19" t="s">
        <v>25</v>
      </c>
      <c r="G118" s="20" t="s">
        <v>164</v>
      </c>
      <c r="H118" s="6" t="s">
        <v>372</v>
      </c>
    </row>
    <row r="119" spans="1:12" ht="27">
      <c r="A119" s="2"/>
      <c r="B119" s="2" t="s">
        <v>92</v>
      </c>
      <c r="C119" s="19" t="s">
        <v>154</v>
      </c>
      <c r="D119" s="19" t="s">
        <v>166</v>
      </c>
      <c r="E119" s="19" t="s">
        <v>8</v>
      </c>
      <c r="F119" s="19" t="s">
        <v>25</v>
      </c>
      <c r="G119" s="19" t="s">
        <v>163</v>
      </c>
      <c r="H119" s="6" t="s">
        <v>371</v>
      </c>
      <c r="J119">
        <v>879359</v>
      </c>
      <c r="K119">
        <v>7</v>
      </c>
      <c r="L119" s="17" t="str">
        <f>HYPERLINK("http://klibs1.kj.yamagata-u.ac.jp/mylimedio/search/search.do?keyword=%23ID%3D"&amp;J119,"工学部図書館に所蔵あり")</f>
        <v>工学部図書館に所蔵あり</v>
      </c>
    </row>
    <row r="120" spans="1:12" ht="13.5">
      <c r="A120" s="2"/>
      <c r="B120" s="2" t="s">
        <v>92</v>
      </c>
      <c r="C120" s="19" t="s">
        <v>154</v>
      </c>
      <c r="D120" s="19" t="s">
        <v>166</v>
      </c>
      <c r="E120" s="19" t="s">
        <v>8</v>
      </c>
      <c r="F120" s="19" t="s">
        <v>25</v>
      </c>
      <c r="G120" s="20" t="s">
        <v>165</v>
      </c>
      <c r="H120" s="6" t="s">
        <v>371</v>
      </c>
      <c r="J120">
        <v>863331</v>
      </c>
      <c r="K120">
        <v>7</v>
      </c>
      <c r="L120" s="17" t="str">
        <f>HYPERLINK("http://klibs1.kj.yamagata-u.ac.jp/mylimedio/search/search.do?keyword=%23ID%3D"&amp;J120,"工学部図書館に所蔵あり")</f>
        <v>工学部図書館に所蔵あり</v>
      </c>
    </row>
    <row r="121" spans="1:8" ht="13.5">
      <c r="A121" s="2"/>
      <c r="B121" s="2" t="s">
        <v>92</v>
      </c>
      <c r="C121" s="19" t="s">
        <v>154</v>
      </c>
      <c r="D121" s="19" t="s">
        <v>166</v>
      </c>
      <c r="E121" s="19" t="s">
        <v>8</v>
      </c>
      <c r="F121" s="19" t="s">
        <v>25</v>
      </c>
      <c r="G121" s="20" t="s">
        <v>164</v>
      </c>
      <c r="H121" s="6" t="s">
        <v>372</v>
      </c>
    </row>
    <row r="122" spans="1:12" ht="13.5">
      <c r="A122" s="1"/>
      <c r="B122" s="1" t="s">
        <v>92</v>
      </c>
      <c r="C122" s="5" t="s">
        <v>175</v>
      </c>
      <c r="D122" s="5" t="s">
        <v>176</v>
      </c>
      <c r="E122" s="5" t="s">
        <v>8</v>
      </c>
      <c r="F122" s="5" t="s">
        <v>9</v>
      </c>
      <c r="G122" s="5" t="s">
        <v>177</v>
      </c>
      <c r="H122" s="6" t="s">
        <v>371</v>
      </c>
      <c r="J122">
        <v>878955</v>
      </c>
      <c r="L122" s="17" t="str">
        <f>HYPERLINK("http://klibs1.kj.yamagata-u.ac.jp/mylimedio/search/search.do?keyword=%23ID%3D"&amp;J122,"OPAC")</f>
        <v>OPAC</v>
      </c>
    </row>
    <row r="123" spans="1:12" ht="13.5">
      <c r="A123" s="1"/>
      <c r="B123" s="1" t="s">
        <v>92</v>
      </c>
      <c r="C123" s="5" t="s">
        <v>175</v>
      </c>
      <c r="D123" s="5" t="s">
        <v>176</v>
      </c>
      <c r="E123" s="5" t="s">
        <v>8</v>
      </c>
      <c r="F123" s="5" t="s">
        <v>9</v>
      </c>
      <c r="G123" s="18" t="s">
        <v>178</v>
      </c>
      <c r="H123" s="6" t="s">
        <v>371</v>
      </c>
      <c r="J123">
        <v>737171</v>
      </c>
      <c r="L123" s="17" t="str">
        <f>HYPERLINK("http://klibs1.kj.yamagata-u.ac.jp/mylimedio/search/search.do?keyword=%23ID%3D"&amp;J123,"OPAC")</f>
        <v>OPAC</v>
      </c>
    </row>
    <row r="124" spans="1:12" ht="13.5">
      <c r="A124" s="1"/>
      <c r="B124" s="1" t="s">
        <v>92</v>
      </c>
      <c r="C124" s="5" t="s">
        <v>175</v>
      </c>
      <c r="D124" s="5" t="s">
        <v>176</v>
      </c>
      <c r="E124" s="5" t="s">
        <v>8</v>
      </c>
      <c r="F124" s="5" t="s">
        <v>9</v>
      </c>
      <c r="G124" s="18" t="s">
        <v>179</v>
      </c>
      <c r="H124" s="6" t="s">
        <v>371</v>
      </c>
      <c r="J124">
        <v>680585</v>
      </c>
      <c r="K124">
        <v>7</v>
      </c>
      <c r="L124" s="17" t="str">
        <f>HYPERLINK("http://klibs1.kj.yamagata-u.ac.jp/mylimedio/search/search.do?keyword=%23ID%3D"&amp;J124,"工学部図書館に所蔵あり")</f>
        <v>工学部図書館に所蔵あり</v>
      </c>
    </row>
    <row r="125" spans="1:12" ht="13.5">
      <c r="A125" s="1"/>
      <c r="B125" s="1" t="s">
        <v>92</v>
      </c>
      <c r="C125" s="5" t="s">
        <v>175</v>
      </c>
      <c r="D125" s="5" t="s">
        <v>176</v>
      </c>
      <c r="E125" s="5" t="s">
        <v>8</v>
      </c>
      <c r="F125" s="5" t="s">
        <v>9</v>
      </c>
      <c r="G125" s="18" t="s">
        <v>180</v>
      </c>
      <c r="H125" s="6" t="s">
        <v>371</v>
      </c>
      <c r="J125">
        <v>776968</v>
      </c>
      <c r="K125">
        <v>7</v>
      </c>
      <c r="L125" s="17" t="str">
        <f>HYPERLINK("http://klibs1.kj.yamagata-u.ac.jp/mylimedio/search/search.do?keyword=%23ID%3D"&amp;J125,"工学部図書館に所蔵あり")</f>
        <v>工学部図書館に所蔵あり</v>
      </c>
    </row>
    <row r="126" spans="1:8" ht="13.5">
      <c r="A126" s="1"/>
      <c r="B126" s="1" t="s">
        <v>92</v>
      </c>
      <c r="C126" s="5" t="s">
        <v>175</v>
      </c>
      <c r="D126" s="5" t="s">
        <v>176</v>
      </c>
      <c r="E126" s="5" t="s">
        <v>8</v>
      </c>
      <c r="F126" s="5" t="s">
        <v>9</v>
      </c>
      <c r="G126" s="18" t="s">
        <v>181</v>
      </c>
      <c r="H126" s="6" t="s">
        <v>372</v>
      </c>
    </row>
    <row r="127" spans="1:12" ht="13.5">
      <c r="A127" s="1"/>
      <c r="B127" s="1" t="s">
        <v>92</v>
      </c>
      <c r="C127" s="5" t="s">
        <v>175</v>
      </c>
      <c r="D127" s="5" t="s">
        <v>182</v>
      </c>
      <c r="E127" s="5" t="s">
        <v>8</v>
      </c>
      <c r="F127" s="5" t="s">
        <v>9</v>
      </c>
      <c r="G127" s="5" t="s">
        <v>177</v>
      </c>
      <c r="H127" s="6" t="s">
        <v>371</v>
      </c>
      <c r="J127">
        <v>878955</v>
      </c>
      <c r="L127" s="17" t="str">
        <f>HYPERLINK("http://klibs1.kj.yamagata-u.ac.jp/mylimedio/search/search.do?keyword=%23ID%3D"&amp;J127,"OPAC")</f>
        <v>OPAC</v>
      </c>
    </row>
    <row r="128" spans="1:12" ht="13.5">
      <c r="A128" s="1"/>
      <c r="B128" s="1" t="s">
        <v>92</v>
      </c>
      <c r="C128" s="5" t="s">
        <v>175</v>
      </c>
      <c r="D128" s="5" t="s">
        <v>182</v>
      </c>
      <c r="E128" s="5" t="s">
        <v>8</v>
      </c>
      <c r="F128" s="5" t="s">
        <v>9</v>
      </c>
      <c r="G128" s="18" t="s">
        <v>178</v>
      </c>
      <c r="H128" s="6" t="s">
        <v>371</v>
      </c>
      <c r="J128">
        <v>737171</v>
      </c>
      <c r="L128" s="17" t="str">
        <f>HYPERLINK("http://klibs1.kj.yamagata-u.ac.jp/mylimedio/search/search.do?keyword=%23ID%3D"&amp;J128,"OPAC")</f>
        <v>OPAC</v>
      </c>
    </row>
    <row r="129" spans="1:12" ht="13.5">
      <c r="A129" s="1"/>
      <c r="B129" s="1" t="s">
        <v>92</v>
      </c>
      <c r="C129" s="5" t="s">
        <v>175</v>
      </c>
      <c r="D129" s="5" t="s">
        <v>182</v>
      </c>
      <c r="E129" s="5" t="s">
        <v>8</v>
      </c>
      <c r="F129" s="5" t="s">
        <v>9</v>
      </c>
      <c r="G129" s="18" t="s">
        <v>179</v>
      </c>
      <c r="H129" s="6" t="s">
        <v>371</v>
      </c>
      <c r="J129">
        <v>680585</v>
      </c>
      <c r="K129">
        <v>7</v>
      </c>
      <c r="L129" s="17" t="str">
        <f>HYPERLINK("http://klibs1.kj.yamagata-u.ac.jp/mylimedio/search/search.do?keyword=%23ID%3D"&amp;J129,"工学部図書館に所蔵あり")</f>
        <v>工学部図書館に所蔵あり</v>
      </c>
    </row>
    <row r="130" spans="1:12" ht="13.5">
      <c r="A130" s="1"/>
      <c r="B130" s="1" t="s">
        <v>92</v>
      </c>
      <c r="C130" s="5" t="s">
        <v>175</v>
      </c>
      <c r="D130" s="5" t="s">
        <v>182</v>
      </c>
      <c r="E130" s="5" t="s">
        <v>8</v>
      </c>
      <c r="F130" s="5" t="s">
        <v>9</v>
      </c>
      <c r="G130" s="18" t="s">
        <v>180</v>
      </c>
      <c r="H130" s="6" t="s">
        <v>371</v>
      </c>
      <c r="J130">
        <v>776968</v>
      </c>
      <c r="K130">
        <v>7</v>
      </c>
      <c r="L130" s="17" t="str">
        <f>HYPERLINK("http://klibs1.kj.yamagata-u.ac.jp/mylimedio/search/search.do?keyword=%23ID%3D"&amp;J130,"工学部図書館に所蔵あり")</f>
        <v>工学部図書館に所蔵あり</v>
      </c>
    </row>
    <row r="131" spans="1:8" ht="13.5">
      <c r="A131" s="1"/>
      <c r="B131" s="1" t="s">
        <v>92</v>
      </c>
      <c r="C131" s="5" t="s">
        <v>175</v>
      </c>
      <c r="D131" s="5" t="s">
        <v>182</v>
      </c>
      <c r="E131" s="5" t="s">
        <v>8</v>
      </c>
      <c r="F131" s="5" t="s">
        <v>9</v>
      </c>
      <c r="G131" s="18" t="s">
        <v>181</v>
      </c>
      <c r="H131" s="6" t="s">
        <v>372</v>
      </c>
    </row>
    <row r="132" spans="1:12" ht="13.5">
      <c r="A132" s="1"/>
      <c r="B132" s="1" t="s">
        <v>92</v>
      </c>
      <c r="C132" s="5" t="s">
        <v>183</v>
      </c>
      <c r="D132" s="5" t="s">
        <v>184</v>
      </c>
      <c r="E132" s="5" t="s">
        <v>8</v>
      </c>
      <c r="F132" s="5" t="s">
        <v>25</v>
      </c>
      <c r="G132" s="5" t="s">
        <v>185</v>
      </c>
      <c r="H132" s="6" t="s">
        <v>371</v>
      </c>
      <c r="J132">
        <v>878955</v>
      </c>
      <c r="L132" s="17" t="str">
        <f>HYPERLINK("http://klibs1.kj.yamagata-u.ac.jp/mylimedio/search/search.do?keyword=%23ID%3D"&amp;J132,"OPAC")</f>
        <v>OPAC</v>
      </c>
    </row>
    <row r="133" spans="1:12" ht="13.5">
      <c r="A133" s="1"/>
      <c r="B133" s="1" t="s">
        <v>92</v>
      </c>
      <c r="C133" s="5" t="s">
        <v>183</v>
      </c>
      <c r="D133" s="5" t="s">
        <v>184</v>
      </c>
      <c r="E133" s="5" t="s">
        <v>8</v>
      </c>
      <c r="F133" s="5" t="s">
        <v>25</v>
      </c>
      <c r="G133" s="18" t="s">
        <v>186</v>
      </c>
      <c r="H133" s="6" t="s">
        <v>371</v>
      </c>
      <c r="J133">
        <v>42551</v>
      </c>
      <c r="K133">
        <v>7</v>
      </c>
      <c r="L133" s="17" t="str">
        <f>HYPERLINK("http://klibs1.kj.yamagata-u.ac.jp/mylimedio/search/search.do?keyword=%23ID%3D"&amp;J133,"工学部図書館に所蔵あり")</f>
        <v>工学部図書館に所蔵あり</v>
      </c>
    </row>
    <row r="134" spans="1:12" ht="27">
      <c r="A134" s="1"/>
      <c r="B134" s="1" t="s">
        <v>92</v>
      </c>
      <c r="C134" s="5" t="s">
        <v>183</v>
      </c>
      <c r="D134" s="5" t="s">
        <v>184</v>
      </c>
      <c r="E134" s="5" t="s">
        <v>8</v>
      </c>
      <c r="F134" s="5" t="s">
        <v>25</v>
      </c>
      <c r="G134" s="18" t="s">
        <v>187</v>
      </c>
      <c r="H134" s="6" t="s">
        <v>371</v>
      </c>
      <c r="J134">
        <v>262228</v>
      </c>
      <c r="K134">
        <v>7</v>
      </c>
      <c r="L134" s="17" t="str">
        <f>HYPERLINK("http://klibs1.kj.yamagata-u.ac.jp/mylimedio/search/search.do?keyword=%23ID%3D"&amp;J134,"工学部図書館に所蔵あり")</f>
        <v>工学部図書館に所蔵あり</v>
      </c>
    </row>
    <row r="135" spans="1:12" ht="27">
      <c r="A135" s="1"/>
      <c r="B135" s="1" t="s">
        <v>92</v>
      </c>
      <c r="C135" s="5" t="s">
        <v>183</v>
      </c>
      <c r="D135" s="5" t="s">
        <v>184</v>
      </c>
      <c r="E135" s="5" t="s">
        <v>8</v>
      </c>
      <c r="F135" s="5" t="s">
        <v>25</v>
      </c>
      <c r="G135" s="18" t="s">
        <v>188</v>
      </c>
      <c r="H135" s="6" t="s">
        <v>371</v>
      </c>
      <c r="J135">
        <v>262228</v>
      </c>
      <c r="K135">
        <v>7</v>
      </c>
      <c r="L135" s="17" t="str">
        <f>HYPERLINK("http://klibs1.kj.yamagata-u.ac.jp/mylimedio/search/search.do?keyword=%23ID%3D"&amp;J135,"工学部図書館に所蔵あり")</f>
        <v>工学部図書館に所蔵あり</v>
      </c>
    </row>
    <row r="136" spans="1:12" ht="13.5">
      <c r="A136" s="1"/>
      <c r="B136" s="1" t="s">
        <v>92</v>
      </c>
      <c r="C136" s="5" t="s">
        <v>183</v>
      </c>
      <c r="D136" s="5" t="s">
        <v>184</v>
      </c>
      <c r="E136" s="5" t="s">
        <v>8</v>
      </c>
      <c r="F136" s="5" t="s">
        <v>25</v>
      </c>
      <c r="G136" s="18" t="s">
        <v>189</v>
      </c>
      <c r="H136" s="6" t="s">
        <v>371</v>
      </c>
      <c r="J136">
        <v>45276</v>
      </c>
      <c r="K136" t="s">
        <v>362</v>
      </c>
      <c r="L136" s="17" t="str">
        <f>HYPERLINK("http://klibs1.kj.yamagata-u.ac.jp/mylimedio/search/search.do?keyword=%23ID%3D"&amp;J136,"工学部・農学部図書館に所蔵あり")</f>
        <v>工学部・農学部図書館に所蔵あり</v>
      </c>
    </row>
    <row r="137" spans="1:12" ht="13.5">
      <c r="A137" s="1"/>
      <c r="B137" s="1" t="s">
        <v>92</v>
      </c>
      <c r="C137" s="5" t="s">
        <v>183</v>
      </c>
      <c r="D137" s="5" t="s">
        <v>190</v>
      </c>
      <c r="E137" s="5" t="s">
        <v>8</v>
      </c>
      <c r="F137" s="5" t="s">
        <v>25</v>
      </c>
      <c r="G137" s="5" t="s">
        <v>185</v>
      </c>
      <c r="H137" s="6" t="s">
        <v>371</v>
      </c>
      <c r="J137">
        <v>878955</v>
      </c>
      <c r="L137" s="17" t="str">
        <f>HYPERLINK("http://klibs1.kj.yamagata-u.ac.jp/mylimedio/search/search.do?keyword=%23ID%3D"&amp;J137,"OPAC")</f>
        <v>OPAC</v>
      </c>
    </row>
    <row r="138" spans="1:12" ht="13.5">
      <c r="A138" s="1"/>
      <c r="B138" s="1" t="s">
        <v>92</v>
      </c>
      <c r="C138" s="5" t="s">
        <v>183</v>
      </c>
      <c r="D138" s="5" t="s">
        <v>190</v>
      </c>
      <c r="E138" s="5" t="s">
        <v>8</v>
      </c>
      <c r="F138" s="5" t="s">
        <v>25</v>
      </c>
      <c r="G138" s="18" t="s">
        <v>186</v>
      </c>
      <c r="H138" s="6" t="s">
        <v>371</v>
      </c>
      <c r="J138">
        <v>42551</v>
      </c>
      <c r="K138">
        <v>7</v>
      </c>
      <c r="L138" s="17" t="str">
        <f>HYPERLINK("http://klibs1.kj.yamagata-u.ac.jp/mylimedio/search/search.do?keyword=%23ID%3D"&amp;J138,"工学部図書館に所蔵あり")</f>
        <v>工学部図書館に所蔵あり</v>
      </c>
    </row>
    <row r="139" spans="1:12" ht="27">
      <c r="A139" s="1"/>
      <c r="B139" s="1" t="s">
        <v>92</v>
      </c>
      <c r="C139" s="5" t="s">
        <v>183</v>
      </c>
      <c r="D139" s="5" t="s">
        <v>190</v>
      </c>
      <c r="E139" s="5" t="s">
        <v>8</v>
      </c>
      <c r="F139" s="5" t="s">
        <v>25</v>
      </c>
      <c r="G139" s="18" t="s">
        <v>187</v>
      </c>
      <c r="H139" s="6" t="s">
        <v>371</v>
      </c>
      <c r="J139">
        <v>262228</v>
      </c>
      <c r="K139">
        <v>7</v>
      </c>
      <c r="L139" s="17" t="str">
        <f>HYPERLINK("http://klibs1.kj.yamagata-u.ac.jp/mylimedio/search/search.do?keyword=%23ID%3D"&amp;J139,"工学部図書館に所蔵あり")</f>
        <v>工学部図書館に所蔵あり</v>
      </c>
    </row>
    <row r="140" spans="1:12" ht="27">
      <c r="A140" s="1"/>
      <c r="B140" s="1" t="s">
        <v>92</v>
      </c>
      <c r="C140" s="5" t="s">
        <v>183</v>
      </c>
      <c r="D140" s="5" t="s">
        <v>190</v>
      </c>
      <c r="E140" s="5" t="s">
        <v>8</v>
      </c>
      <c r="F140" s="5" t="s">
        <v>25</v>
      </c>
      <c r="G140" s="18" t="s">
        <v>188</v>
      </c>
      <c r="H140" s="6" t="s">
        <v>371</v>
      </c>
      <c r="J140">
        <v>262228</v>
      </c>
      <c r="K140">
        <v>7</v>
      </c>
      <c r="L140" s="17" t="str">
        <f>HYPERLINK("http://klibs1.kj.yamagata-u.ac.jp/mylimedio/search/search.do?keyword=%23ID%3D"&amp;J140,"工学部図書館に所蔵あり")</f>
        <v>工学部図書館に所蔵あり</v>
      </c>
    </row>
    <row r="141" spans="1:12" ht="13.5">
      <c r="A141" s="1"/>
      <c r="B141" s="1" t="s">
        <v>92</v>
      </c>
      <c r="C141" s="5" t="s">
        <v>183</v>
      </c>
      <c r="D141" s="5" t="s">
        <v>190</v>
      </c>
      <c r="E141" s="5" t="s">
        <v>8</v>
      </c>
      <c r="F141" s="5" t="s">
        <v>25</v>
      </c>
      <c r="G141" s="18" t="s">
        <v>189</v>
      </c>
      <c r="H141" s="6" t="s">
        <v>371</v>
      </c>
      <c r="J141">
        <v>45276</v>
      </c>
      <c r="K141" t="s">
        <v>362</v>
      </c>
      <c r="L141" s="17" t="str">
        <f>HYPERLINK("http://klibs1.kj.yamagata-u.ac.jp/mylimedio/search/search.do?keyword=%23ID%3D"&amp;J141,"工学部・農学部図書館に所蔵あり")</f>
        <v>工学部・農学部図書館に所蔵あり</v>
      </c>
    </row>
    <row r="142" spans="1:12" ht="13.5">
      <c r="A142" s="1"/>
      <c r="B142" s="1" t="s">
        <v>92</v>
      </c>
      <c r="C142" s="5" t="s">
        <v>98</v>
      </c>
      <c r="D142" s="5" t="s">
        <v>191</v>
      </c>
      <c r="E142" s="5" t="s">
        <v>8</v>
      </c>
      <c r="F142" s="5" t="s">
        <v>25</v>
      </c>
      <c r="G142" s="5" t="s">
        <v>192</v>
      </c>
      <c r="H142" s="6" t="s">
        <v>371</v>
      </c>
      <c r="J142">
        <v>844877</v>
      </c>
      <c r="K142">
        <v>7</v>
      </c>
      <c r="L142" s="17" t="str">
        <f>HYPERLINK("http://klibs1.kj.yamagata-u.ac.jp/mylimedio/search/search.do?keyword=%23ID%3D"&amp;J142,"工学部図書館に所蔵あり")</f>
        <v>工学部図書館に所蔵あり</v>
      </c>
    </row>
    <row r="143" spans="1:8" ht="13.5">
      <c r="A143" s="1"/>
      <c r="B143" s="1" t="s">
        <v>92</v>
      </c>
      <c r="C143" s="5" t="s">
        <v>98</v>
      </c>
      <c r="D143" s="5" t="s">
        <v>191</v>
      </c>
      <c r="E143" s="5" t="s">
        <v>8</v>
      </c>
      <c r="F143" s="5" t="s">
        <v>25</v>
      </c>
      <c r="G143" s="18" t="s">
        <v>193</v>
      </c>
      <c r="H143" s="6" t="s">
        <v>372</v>
      </c>
    </row>
    <row r="144" spans="1:12" ht="27">
      <c r="A144" s="1"/>
      <c r="B144" s="1" t="s">
        <v>92</v>
      </c>
      <c r="C144" s="5" t="s">
        <v>98</v>
      </c>
      <c r="D144" s="5" t="s">
        <v>191</v>
      </c>
      <c r="E144" s="5" t="s">
        <v>8</v>
      </c>
      <c r="F144" s="5" t="s">
        <v>25</v>
      </c>
      <c r="G144" s="18" t="s">
        <v>194</v>
      </c>
      <c r="H144" s="6" t="s">
        <v>371</v>
      </c>
      <c r="J144">
        <v>883142</v>
      </c>
      <c r="K144">
        <v>7</v>
      </c>
      <c r="L144" s="17" t="str">
        <f aca="true" t="shared" si="4" ref="L144:L151">HYPERLINK("http://klibs1.kj.yamagata-u.ac.jp/mylimedio/search/search.do?keyword=%23ID%3D"&amp;J144,"工学部図書館に所蔵あり")</f>
        <v>工学部図書館に所蔵あり</v>
      </c>
    </row>
    <row r="145" spans="1:12" ht="13.5">
      <c r="A145" s="1"/>
      <c r="B145" s="1" t="s">
        <v>92</v>
      </c>
      <c r="C145" s="5" t="s">
        <v>98</v>
      </c>
      <c r="D145" s="5" t="s">
        <v>191</v>
      </c>
      <c r="E145" s="5" t="s">
        <v>8</v>
      </c>
      <c r="F145" s="5" t="s">
        <v>25</v>
      </c>
      <c r="G145" s="18" t="s">
        <v>195</v>
      </c>
      <c r="H145" s="6" t="s">
        <v>371</v>
      </c>
      <c r="J145">
        <v>800951</v>
      </c>
      <c r="K145">
        <v>7</v>
      </c>
      <c r="L145" s="17" t="str">
        <f t="shared" si="4"/>
        <v>工学部図書館に所蔵あり</v>
      </c>
    </row>
    <row r="146" spans="1:12" ht="13.5">
      <c r="A146" s="1"/>
      <c r="B146" s="1" t="s">
        <v>92</v>
      </c>
      <c r="C146" s="5" t="s">
        <v>98</v>
      </c>
      <c r="D146" s="5" t="s">
        <v>191</v>
      </c>
      <c r="E146" s="5" t="s">
        <v>8</v>
      </c>
      <c r="F146" s="5" t="s">
        <v>25</v>
      </c>
      <c r="G146" s="18" t="s">
        <v>196</v>
      </c>
      <c r="H146" s="6" t="s">
        <v>371</v>
      </c>
      <c r="J146">
        <v>883145</v>
      </c>
      <c r="K146">
        <v>7</v>
      </c>
      <c r="L146" s="17" t="str">
        <f t="shared" si="4"/>
        <v>工学部図書館に所蔵あり</v>
      </c>
    </row>
    <row r="147" spans="1:12" ht="13.5">
      <c r="A147" s="1"/>
      <c r="B147" s="1" t="s">
        <v>92</v>
      </c>
      <c r="C147" s="5" t="s">
        <v>98</v>
      </c>
      <c r="D147" s="5" t="s">
        <v>191</v>
      </c>
      <c r="E147" s="5" t="s">
        <v>8</v>
      </c>
      <c r="F147" s="5" t="s">
        <v>25</v>
      </c>
      <c r="G147" s="18" t="s">
        <v>197</v>
      </c>
      <c r="H147" s="6" t="s">
        <v>371</v>
      </c>
      <c r="J147">
        <v>227811</v>
      </c>
      <c r="K147">
        <v>7</v>
      </c>
      <c r="L147" s="17" t="str">
        <f t="shared" si="4"/>
        <v>工学部図書館に所蔵あり</v>
      </c>
    </row>
    <row r="148" spans="1:12" ht="13.5">
      <c r="A148" s="1"/>
      <c r="B148" s="1" t="s">
        <v>92</v>
      </c>
      <c r="C148" s="5" t="s">
        <v>98</v>
      </c>
      <c r="D148" s="5" t="s">
        <v>191</v>
      </c>
      <c r="E148" s="5" t="s">
        <v>8</v>
      </c>
      <c r="F148" s="5" t="s">
        <v>25</v>
      </c>
      <c r="G148" s="18" t="s">
        <v>198</v>
      </c>
      <c r="H148" s="6" t="s">
        <v>371</v>
      </c>
      <c r="J148">
        <v>123414</v>
      </c>
      <c r="K148">
        <v>7</v>
      </c>
      <c r="L148" s="17" t="str">
        <f t="shared" si="4"/>
        <v>工学部図書館に所蔵あり</v>
      </c>
    </row>
    <row r="149" spans="1:12" ht="13.5">
      <c r="A149" s="1"/>
      <c r="B149" s="1" t="s">
        <v>92</v>
      </c>
      <c r="C149" s="5" t="s">
        <v>98</v>
      </c>
      <c r="D149" s="5" t="s">
        <v>191</v>
      </c>
      <c r="E149" s="5" t="s">
        <v>8</v>
      </c>
      <c r="F149" s="5" t="s">
        <v>25</v>
      </c>
      <c r="G149" s="18" t="s">
        <v>199</v>
      </c>
      <c r="H149" s="6" t="s">
        <v>371</v>
      </c>
      <c r="J149">
        <v>123417</v>
      </c>
      <c r="K149">
        <v>7</v>
      </c>
      <c r="L149" s="17" t="str">
        <f t="shared" si="4"/>
        <v>工学部図書館に所蔵あり</v>
      </c>
    </row>
    <row r="150" spans="1:12" ht="13.5">
      <c r="A150" s="1"/>
      <c r="B150" s="1" t="s">
        <v>92</v>
      </c>
      <c r="C150" s="5" t="s">
        <v>98</v>
      </c>
      <c r="D150" s="5" t="s">
        <v>191</v>
      </c>
      <c r="E150" s="5" t="s">
        <v>8</v>
      </c>
      <c r="F150" s="5" t="s">
        <v>25</v>
      </c>
      <c r="G150" s="18" t="s">
        <v>200</v>
      </c>
      <c r="H150" s="6" t="s">
        <v>371</v>
      </c>
      <c r="J150">
        <v>123510</v>
      </c>
      <c r="K150">
        <v>7</v>
      </c>
      <c r="L150" s="17" t="str">
        <f t="shared" si="4"/>
        <v>工学部図書館に所蔵あり</v>
      </c>
    </row>
    <row r="151" spans="1:12" ht="13.5">
      <c r="A151" s="1"/>
      <c r="B151" s="1" t="s">
        <v>92</v>
      </c>
      <c r="C151" s="5" t="s">
        <v>98</v>
      </c>
      <c r="D151" s="5" t="s">
        <v>190</v>
      </c>
      <c r="E151" s="5" t="s">
        <v>8</v>
      </c>
      <c r="F151" s="5" t="s">
        <v>25</v>
      </c>
      <c r="G151" s="5" t="s">
        <v>192</v>
      </c>
      <c r="H151" s="6" t="s">
        <v>371</v>
      </c>
      <c r="J151">
        <v>844877</v>
      </c>
      <c r="K151">
        <v>7</v>
      </c>
      <c r="L151" s="17" t="str">
        <f t="shared" si="4"/>
        <v>工学部図書館に所蔵あり</v>
      </c>
    </row>
    <row r="152" spans="1:8" ht="13.5">
      <c r="A152" s="1"/>
      <c r="B152" s="1" t="s">
        <v>92</v>
      </c>
      <c r="C152" s="5" t="s">
        <v>98</v>
      </c>
      <c r="D152" s="5" t="s">
        <v>190</v>
      </c>
      <c r="E152" s="5" t="s">
        <v>8</v>
      </c>
      <c r="F152" s="5" t="s">
        <v>25</v>
      </c>
      <c r="G152" s="18" t="s">
        <v>193</v>
      </c>
      <c r="H152" s="6" t="s">
        <v>372</v>
      </c>
    </row>
    <row r="153" spans="1:12" ht="27">
      <c r="A153" s="1"/>
      <c r="B153" s="1" t="s">
        <v>92</v>
      </c>
      <c r="C153" s="5" t="s">
        <v>98</v>
      </c>
      <c r="D153" s="5" t="s">
        <v>190</v>
      </c>
      <c r="E153" s="5" t="s">
        <v>8</v>
      </c>
      <c r="F153" s="5" t="s">
        <v>25</v>
      </c>
      <c r="G153" s="18" t="s">
        <v>194</v>
      </c>
      <c r="H153" s="6" t="s">
        <v>371</v>
      </c>
      <c r="J153">
        <v>883142</v>
      </c>
      <c r="K153">
        <v>7</v>
      </c>
      <c r="L153" s="17" t="str">
        <f aca="true" t="shared" si="5" ref="L153:L159">HYPERLINK("http://klibs1.kj.yamagata-u.ac.jp/mylimedio/search/search.do?keyword=%23ID%3D"&amp;J153,"工学部図書館に所蔵あり")</f>
        <v>工学部図書館に所蔵あり</v>
      </c>
    </row>
    <row r="154" spans="1:12" ht="13.5">
      <c r="A154" s="1"/>
      <c r="B154" s="1" t="s">
        <v>92</v>
      </c>
      <c r="C154" s="5" t="s">
        <v>98</v>
      </c>
      <c r="D154" s="5" t="s">
        <v>190</v>
      </c>
      <c r="E154" s="5" t="s">
        <v>8</v>
      </c>
      <c r="F154" s="5" t="s">
        <v>25</v>
      </c>
      <c r="G154" s="18" t="s">
        <v>195</v>
      </c>
      <c r="H154" s="6" t="s">
        <v>371</v>
      </c>
      <c r="J154">
        <v>800951</v>
      </c>
      <c r="K154">
        <v>7</v>
      </c>
      <c r="L154" s="17" t="str">
        <f t="shared" si="5"/>
        <v>工学部図書館に所蔵あり</v>
      </c>
    </row>
    <row r="155" spans="1:12" ht="13.5">
      <c r="A155" s="1"/>
      <c r="B155" s="1" t="s">
        <v>92</v>
      </c>
      <c r="C155" s="5" t="s">
        <v>98</v>
      </c>
      <c r="D155" s="5" t="s">
        <v>190</v>
      </c>
      <c r="E155" s="5" t="s">
        <v>8</v>
      </c>
      <c r="F155" s="5" t="s">
        <v>25</v>
      </c>
      <c r="G155" s="18" t="s">
        <v>196</v>
      </c>
      <c r="H155" s="6" t="s">
        <v>371</v>
      </c>
      <c r="J155">
        <v>883145</v>
      </c>
      <c r="K155">
        <v>7</v>
      </c>
      <c r="L155" s="17" t="str">
        <f t="shared" si="5"/>
        <v>工学部図書館に所蔵あり</v>
      </c>
    </row>
    <row r="156" spans="1:12" ht="13.5">
      <c r="A156" s="1"/>
      <c r="B156" s="1" t="s">
        <v>92</v>
      </c>
      <c r="C156" s="5" t="s">
        <v>98</v>
      </c>
      <c r="D156" s="5" t="s">
        <v>190</v>
      </c>
      <c r="E156" s="5" t="s">
        <v>8</v>
      </c>
      <c r="F156" s="5" t="s">
        <v>25</v>
      </c>
      <c r="G156" s="18" t="s">
        <v>197</v>
      </c>
      <c r="H156" s="6" t="s">
        <v>371</v>
      </c>
      <c r="J156">
        <v>227811</v>
      </c>
      <c r="K156">
        <v>7</v>
      </c>
      <c r="L156" s="17" t="str">
        <f t="shared" si="5"/>
        <v>工学部図書館に所蔵あり</v>
      </c>
    </row>
    <row r="157" spans="1:12" ht="13.5">
      <c r="A157" s="1"/>
      <c r="B157" s="1" t="s">
        <v>92</v>
      </c>
      <c r="C157" s="5" t="s">
        <v>98</v>
      </c>
      <c r="D157" s="5" t="s">
        <v>190</v>
      </c>
      <c r="E157" s="5" t="s">
        <v>8</v>
      </c>
      <c r="F157" s="5" t="s">
        <v>25</v>
      </c>
      <c r="G157" s="18" t="s">
        <v>198</v>
      </c>
      <c r="H157" s="6" t="s">
        <v>371</v>
      </c>
      <c r="J157">
        <v>123414</v>
      </c>
      <c r="K157">
        <v>7</v>
      </c>
      <c r="L157" s="17" t="str">
        <f t="shared" si="5"/>
        <v>工学部図書館に所蔵あり</v>
      </c>
    </row>
    <row r="158" spans="1:12" ht="13.5">
      <c r="A158" s="1"/>
      <c r="B158" s="1" t="s">
        <v>92</v>
      </c>
      <c r="C158" s="5" t="s">
        <v>98</v>
      </c>
      <c r="D158" s="5" t="s">
        <v>190</v>
      </c>
      <c r="E158" s="5" t="s">
        <v>8</v>
      </c>
      <c r="F158" s="5" t="s">
        <v>25</v>
      </c>
      <c r="G158" s="18" t="s">
        <v>199</v>
      </c>
      <c r="H158" s="6" t="s">
        <v>371</v>
      </c>
      <c r="J158">
        <v>123417</v>
      </c>
      <c r="K158">
        <v>7</v>
      </c>
      <c r="L158" s="17" t="str">
        <f t="shared" si="5"/>
        <v>工学部図書館に所蔵あり</v>
      </c>
    </row>
    <row r="159" spans="1:12" ht="13.5">
      <c r="A159" s="1"/>
      <c r="B159" s="1" t="s">
        <v>92</v>
      </c>
      <c r="C159" s="5" t="s">
        <v>98</v>
      </c>
      <c r="D159" s="5" t="s">
        <v>190</v>
      </c>
      <c r="E159" s="5" t="s">
        <v>8</v>
      </c>
      <c r="F159" s="5" t="s">
        <v>25</v>
      </c>
      <c r="G159" s="18" t="s">
        <v>200</v>
      </c>
      <c r="H159" s="6" t="s">
        <v>371</v>
      </c>
      <c r="J159">
        <v>123510</v>
      </c>
      <c r="K159">
        <v>7</v>
      </c>
      <c r="L159" s="17" t="str">
        <f t="shared" si="5"/>
        <v>工学部図書館に所蔵あり</v>
      </c>
    </row>
    <row r="160" spans="1:12" ht="13.5">
      <c r="A160" s="1"/>
      <c r="B160" s="1" t="s">
        <v>92</v>
      </c>
      <c r="C160" s="5" t="s">
        <v>144</v>
      </c>
      <c r="D160" s="5" t="s">
        <v>162</v>
      </c>
      <c r="E160" s="5" t="s">
        <v>8</v>
      </c>
      <c r="F160" s="5" t="s">
        <v>9</v>
      </c>
      <c r="G160" s="5" t="s">
        <v>147</v>
      </c>
      <c r="H160" s="6" t="s">
        <v>371</v>
      </c>
      <c r="J160">
        <v>348686</v>
      </c>
      <c r="L160" s="17" t="str">
        <f>HYPERLINK("http://klibs1.kj.yamagata-u.ac.jp/mylimedio/search/search.do?keyword=%23ID%3D"&amp;J160,"OPAC")</f>
        <v>OPAC</v>
      </c>
    </row>
    <row r="161" spans="1:12" ht="13.5">
      <c r="A161" s="1"/>
      <c r="B161" s="1" t="s">
        <v>92</v>
      </c>
      <c r="C161" s="5" t="s">
        <v>144</v>
      </c>
      <c r="D161" s="5" t="s">
        <v>151</v>
      </c>
      <c r="E161" s="5" t="s">
        <v>8</v>
      </c>
      <c r="F161" s="5" t="s">
        <v>9</v>
      </c>
      <c r="G161" s="5" t="s">
        <v>147</v>
      </c>
      <c r="H161" s="6" t="s">
        <v>371</v>
      </c>
      <c r="J161">
        <v>348686</v>
      </c>
      <c r="L161" s="17" t="str">
        <f>HYPERLINK("http://klibs1.kj.yamagata-u.ac.jp/mylimedio/search/search.do?keyword=%23ID%3D"&amp;J161,"OPAC")</f>
        <v>OPAC</v>
      </c>
    </row>
    <row r="162" spans="1:12" ht="13.5">
      <c r="A162" s="1"/>
      <c r="B162" s="1" t="s">
        <v>92</v>
      </c>
      <c r="C162" s="5" t="s">
        <v>148</v>
      </c>
      <c r="D162" s="5" t="s">
        <v>201</v>
      </c>
      <c r="E162" s="5" t="s">
        <v>8</v>
      </c>
      <c r="F162" s="5" t="s">
        <v>25</v>
      </c>
      <c r="G162" s="5" t="s">
        <v>150</v>
      </c>
      <c r="H162" s="6" t="s">
        <v>371</v>
      </c>
      <c r="J162">
        <v>870541</v>
      </c>
      <c r="L162" s="17" t="str">
        <f>HYPERLINK("http://klibs1.kj.yamagata-u.ac.jp/mylimedio/search/search.do?keyword=%23ID%3D"&amp;J162,"OPAC")</f>
        <v>OPAC</v>
      </c>
    </row>
    <row r="163" spans="1:12" ht="13.5">
      <c r="A163" s="1"/>
      <c r="B163" s="1" t="s">
        <v>92</v>
      </c>
      <c r="C163" s="5" t="s">
        <v>148</v>
      </c>
      <c r="D163" s="5" t="s">
        <v>201</v>
      </c>
      <c r="E163" s="5" t="s">
        <v>8</v>
      </c>
      <c r="F163" s="5" t="s">
        <v>25</v>
      </c>
      <c r="G163" s="5" t="s">
        <v>150</v>
      </c>
      <c r="H163" s="6" t="s">
        <v>371</v>
      </c>
      <c r="J163">
        <v>870541</v>
      </c>
      <c r="L163" s="17" t="str">
        <f>HYPERLINK("http://klibs1.kj.yamagata-u.ac.jp/mylimedio/search/search.do?keyword=%23ID%3D"&amp;J163,"OPAC")</f>
        <v>OPAC</v>
      </c>
    </row>
    <row r="164" spans="1:12" ht="27">
      <c r="A164" s="1"/>
      <c r="B164" s="1" t="s">
        <v>92</v>
      </c>
      <c r="C164" s="5" t="s">
        <v>202</v>
      </c>
      <c r="D164" s="5" t="s">
        <v>203</v>
      </c>
      <c r="E164" s="5" t="s">
        <v>8</v>
      </c>
      <c r="F164" s="5" t="s">
        <v>9</v>
      </c>
      <c r="G164" s="5" t="s">
        <v>109</v>
      </c>
      <c r="H164" s="6" t="s">
        <v>371</v>
      </c>
      <c r="J164">
        <v>872867</v>
      </c>
      <c r="K164">
        <v>7</v>
      </c>
      <c r="L164" s="17" t="str">
        <f>HYPERLINK("http://klibs1.kj.yamagata-u.ac.jp/mylimedio/search/search.do?keyword=%23ID%3D"&amp;J164,"工学部図書館に所蔵あり")</f>
        <v>工学部図書館に所蔵あり</v>
      </c>
    </row>
    <row r="165" spans="1:12" ht="27">
      <c r="A165" s="1"/>
      <c r="B165" s="1" t="s">
        <v>92</v>
      </c>
      <c r="C165" s="5" t="s">
        <v>204</v>
      </c>
      <c r="D165" s="5" t="s">
        <v>205</v>
      </c>
      <c r="E165" s="5" t="s">
        <v>8</v>
      </c>
      <c r="F165" s="5" t="s">
        <v>25</v>
      </c>
      <c r="G165" s="5" t="s">
        <v>206</v>
      </c>
      <c r="H165" s="6" t="s">
        <v>371</v>
      </c>
      <c r="J165">
        <v>639192</v>
      </c>
      <c r="L165" s="17" t="str">
        <f>HYPERLINK("http://klibs1.kj.yamagata-u.ac.jp/mylimedio/search/search.do?keyword=%23ID%3D"&amp;J165,"OPAC")</f>
        <v>OPAC</v>
      </c>
    </row>
    <row r="166" spans="1:12" ht="27">
      <c r="A166" s="1"/>
      <c r="B166" s="1" t="s">
        <v>92</v>
      </c>
      <c r="C166" s="5" t="s">
        <v>204</v>
      </c>
      <c r="D166" s="5" t="s">
        <v>205</v>
      </c>
      <c r="E166" s="5" t="s">
        <v>8</v>
      </c>
      <c r="F166" s="5" t="s">
        <v>25</v>
      </c>
      <c r="G166" s="18" t="s">
        <v>207</v>
      </c>
      <c r="H166" s="6" t="s">
        <v>371</v>
      </c>
      <c r="J166">
        <v>766857</v>
      </c>
      <c r="K166">
        <v>7</v>
      </c>
      <c r="L166" s="17" t="str">
        <f>HYPERLINK("http://klibs1.kj.yamagata-u.ac.jp/mylimedio/search/search.do?keyword=%23ID%3D"&amp;J166,"工学部図書館に所蔵あり")</f>
        <v>工学部図書館に所蔵あり</v>
      </c>
    </row>
    <row r="167" spans="1:12" ht="27">
      <c r="A167" s="1"/>
      <c r="B167" s="1" t="s">
        <v>92</v>
      </c>
      <c r="C167" s="5" t="s">
        <v>204</v>
      </c>
      <c r="D167" s="5" t="s">
        <v>205</v>
      </c>
      <c r="E167" s="5" t="s">
        <v>8</v>
      </c>
      <c r="F167" s="5" t="s">
        <v>25</v>
      </c>
      <c r="G167" s="18" t="s">
        <v>208</v>
      </c>
      <c r="H167" s="6" t="s">
        <v>371</v>
      </c>
      <c r="J167">
        <v>731109</v>
      </c>
      <c r="K167" t="s">
        <v>362</v>
      </c>
      <c r="L167" s="17" t="str">
        <f>HYPERLINK("http://klibs1.kj.yamagata-u.ac.jp/mylimedio/search/search.do?keyword=%23ID%3D"&amp;J167,"工学部・農学部図書館に所蔵あり")</f>
        <v>工学部・農学部図書館に所蔵あり</v>
      </c>
    </row>
    <row r="168" spans="1:12" ht="13.5">
      <c r="A168" s="1"/>
      <c r="B168" s="1" t="s">
        <v>92</v>
      </c>
      <c r="C168" s="5" t="s">
        <v>209</v>
      </c>
      <c r="D168" s="5" t="s">
        <v>210</v>
      </c>
      <c r="E168" s="5" t="s">
        <v>8</v>
      </c>
      <c r="F168" s="5" t="s">
        <v>25</v>
      </c>
      <c r="G168" s="5" t="s">
        <v>211</v>
      </c>
      <c r="H168" s="6" t="s">
        <v>371</v>
      </c>
      <c r="J168">
        <v>878895</v>
      </c>
      <c r="L168" s="17" t="str">
        <f>HYPERLINK("http://klibs1.kj.yamagata-u.ac.jp/mylimedio/search/search.do?keyword=%23ID%3D"&amp;J168,"OPAC")</f>
        <v>OPAC</v>
      </c>
    </row>
    <row r="169" spans="1:12" ht="27">
      <c r="A169" s="2"/>
      <c r="B169" s="2" t="s">
        <v>92</v>
      </c>
      <c r="C169" s="19" t="s">
        <v>212</v>
      </c>
      <c r="D169" s="19" t="s">
        <v>213</v>
      </c>
      <c r="E169" s="19" t="s">
        <v>8</v>
      </c>
      <c r="F169" s="19" t="s">
        <v>25</v>
      </c>
      <c r="G169" s="19" t="s">
        <v>214</v>
      </c>
      <c r="H169" s="6" t="s">
        <v>371</v>
      </c>
      <c r="J169">
        <v>869124</v>
      </c>
      <c r="K169" t="s">
        <v>361</v>
      </c>
      <c r="L169" s="17" t="str">
        <f>HYPERLINK("http://klibs1.kj.yamagata-u.ac.jp/mylimedio/search/search.do?keyword=%23ID%3D"&amp;J169,"医学部・工学部・農学部図書館に所蔵あり")</f>
        <v>医学部・工学部・農学部図書館に所蔵あり</v>
      </c>
    </row>
    <row r="170" spans="1:12" ht="27">
      <c r="A170" s="2"/>
      <c r="B170" s="2" t="s">
        <v>92</v>
      </c>
      <c r="C170" s="19" t="s">
        <v>212</v>
      </c>
      <c r="D170" s="19" t="s">
        <v>213</v>
      </c>
      <c r="E170" s="19" t="s">
        <v>8</v>
      </c>
      <c r="F170" s="19" t="s">
        <v>25</v>
      </c>
      <c r="G170" s="20" t="s">
        <v>215</v>
      </c>
      <c r="H170" s="6" t="s">
        <v>371</v>
      </c>
      <c r="J170">
        <v>875037</v>
      </c>
      <c r="L170" s="17" t="str">
        <f>HYPERLINK("http://klibs1.kj.yamagata-u.ac.jp/mylimedio/search/search.do?keyword=%23ID%3D"&amp;J170,"OPAC")</f>
        <v>OPAC</v>
      </c>
    </row>
    <row r="171" spans="1:12" ht="27">
      <c r="A171" s="2"/>
      <c r="B171" s="2" t="s">
        <v>92</v>
      </c>
      <c r="C171" s="19" t="s">
        <v>212</v>
      </c>
      <c r="D171" s="19" t="s">
        <v>213</v>
      </c>
      <c r="E171" s="19" t="s">
        <v>8</v>
      </c>
      <c r="F171" s="19" t="s">
        <v>25</v>
      </c>
      <c r="G171" s="20" t="s">
        <v>216</v>
      </c>
      <c r="H171" s="6" t="s">
        <v>371</v>
      </c>
      <c r="J171">
        <v>872867</v>
      </c>
      <c r="K171">
        <v>7</v>
      </c>
      <c r="L171" s="17" t="str">
        <f>HYPERLINK("http://klibs1.kj.yamagata-u.ac.jp/mylimedio/search/search.do?keyword=%23ID%3D"&amp;J171,"工学部図書館に所蔵あり")</f>
        <v>工学部図書館に所蔵あり</v>
      </c>
    </row>
    <row r="172" spans="1:12" ht="27">
      <c r="A172" s="2"/>
      <c r="B172" s="2" t="s">
        <v>92</v>
      </c>
      <c r="C172" s="19" t="s">
        <v>212</v>
      </c>
      <c r="D172" s="19" t="s">
        <v>213</v>
      </c>
      <c r="E172" s="19" t="s">
        <v>8</v>
      </c>
      <c r="F172" s="19" t="s">
        <v>25</v>
      </c>
      <c r="G172" s="20" t="s">
        <v>217</v>
      </c>
      <c r="H172" s="6" t="s">
        <v>371</v>
      </c>
      <c r="J172">
        <v>787827</v>
      </c>
      <c r="K172">
        <v>7</v>
      </c>
      <c r="L172" s="17" t="str">
        <f>HYPERLINK("http://klibs1.kj.yamagata-u.ac.jp/mylimedio/search/search.do?keyword=%23ID%3D"&amp;J172,"工学部図書館に所蔵あり")</f>
        <v>工学部図書館に所蔵あり</v>
      </c>
    </row>
    <row r="173" spans="1:12" ht="27">
      <c r="A173" s="2"/>
      <c r="B173" s="2" t="s">
        <v>92</v>
      </c>
      <c r="C173" s="19" t="s">
        <v>218</v>
      </c>
      <c r="D173" s="19" t="s">
        <v>219</v>
      </c>
      <c r="E173" s="19" t="s">
        <v>8</v>
      </c>
      <c r="F173" s="19" t="s">
        <v>9</v>
      </c>
      <c r="G173" s="19" t="s">
        <v>220</v>
      </c>
      <c r="H173" s="6" t="s">
        <v>371</v>
      </c>
      <c r="J173">
        <v>755880</v>
      </c>
      <c r="L173" s="17" t="str">
        <f>HYPERLINK("http://klibs1.kj.yamagata-u.ac.jp/mylimedio/search/search.do?keyword=%23ID%3D"&amp;J173,"OPAC")</f>
        <v>OPAC</v>
      </c>
    </row>
    <row r="174" spans="1:12" ht="27">
      <c r="A174" s="1"/>
      <c r="B174" s="1" t="s">
        <v>92</v>
      </c>
      <c r="C174" s="5" t="s">
        <v>221</v>
      </c>
      <c r="D174" s="5" t="s">
        <v>222</v>
      </c>
      <c r="E174" s="5" t="s">
        <v>8</v>
      </c>
      <c r="F174" s="5" t="s">
        <v>25</v>
      </c>
      <c r="G174" s="5" t="s">
        <v>223</v>
      </c>
      <c r="H174" s="6" t="s">
        <v>371</v>
      </c>
      <c r="J174">
        <v>693453</v>
      </c>
      <c r="L174" s="17" t="str">
        <f>HYPERLINK("http://klibs1.kj.yamagata-u.ac.jp/mylimedio/search/search.do?keyword=%23ID%3D"&amp;J174,"OPAC")</f>
        <v>OPAC</v>
      </c>
    </row>
    <row r="175" spans="1:12" ht="13.5">
      <c r="A175" s="1"/>
      <c r="B175" s="1" t="s">
        <v>92</v>
      </c>
      <c r="C175" s="5" t="s">
        <v>224</v>
      </c>
      <c r="D175" s="5" t="s">
        <v>225</v>
      </c>
      <c r="E175" s="5" t="s">
        <v>8</v>
      </c>
      <c r="F175" s="5" t="s">
        <v>25</v>
      </c>
      <c r="G175" s="5" t="s">
        <v>226</v>
      </c>
      <c r="H175" s="6" t="s">
        <v>371</v>
      </c>
      <c r="J175">
        <v>878955</v>
      </c>
      <c r="L175" s="17" t="str">
        <f>HYPERLINK("http://klibs1.kj.yamagata-u.ac.jp/mylimedio/search/search.do?keyword=%23ID%3D"&amp;J175,"OPAC")</f>
        <v>OPAC</v>
      </c>
    </row>
    <row r="176" spans="1:12" ht="13.5">
      <c r="A176" s="1"/>
      <c r="B176" s="1" t="s">
        <v>92</v>
      </c>
      <c r="C176" s="5" t="s">
        <v>224</v>
      </c>
      <c r="D176" s="5" t="s">
        <v>225</v>
      </c>
      <c r="E176" s="5" t="s">
        <v>8</v>
      </c>
      <c r="F176" s="5" t="s">
        <v>25</v>
      </c>
      <c r="G176" s="18" t="s">
        <v>227</v>
      </c>
      <c r="H176" s="6" t="s">
        <v>371</v>
      </c>
      <c r="J176">
        <v>764001</v>
      </c>
      <c r="K176">
        <v>7</v>
      </c>
      <c r="L176" s="17" t="str">
        <f>HYPERLINK("http://klibs1.kj.yamagata-u.ac.jp/mylimedio/search/search.do?keyword=%23ID%3D"&amp;J176,"工学部図書館に所蔵あり")</f>
        <v>工学部図書館に所蔵あり</v>
      </c>
    </row>
    <row r="177" spans="1:12" ht="13.5">
      <c r="A177" s="1"/>
      <c r="B177" s="1" t="s">
        <v>92</v>
      </c>
      <c r="C177" s="5" t="s">
        <v>224</v>
      </c>
      <c r="D177" s="5" t="s">
        <v>225</v>
      </c>
      <c r="E177" s="5" t="s">
        <v>8</v>
      </c>
      <c r="F177" s="5" t="s">
        <v>25</v>
      </c>
      <c r="G177" s="18" t="s">
        <v>117</v>
      </c>
      <c r="H177" s="6" t="s">
        <v>371</v>
      </c>
      <c r="J177">
        <v>656838</v>
      </c>
      <c r="L177" s="17" t="str">
        <f>HYPERLINK("http://klibs1.kj.yamagata-u.ac.jp/mylimedio/search/search.do?keyword=%23ID%3D"&amp;J177,"OPAC")</f>
        <v>OPAC</v>
      </c>
    </row>
    <row r="178" spans="1:12" ht="13.5">
      <c r="A178" s="1"/>
      <c r="B178" s="1" t="s">
        <v>92</v>
      </c>
      <c r="C178" s="5" t="s">
        <v>224</v>
      </c>
      <c r="D178" s="5" t="s">
        <v>225</v>
      </c>
      <c r="E178" s="5" t="s">
        <v>8</v>
      </c>
      <c r="F178" s="5" t="s">
        <v>25</v>
      </c>
      <c r="G178" s="18" t="s">
        <v>228</v>
      </c>
      <c r="H178" s="6" t="s">
        <v>371</v>
      </c>
      <c r="J178">
        <v>536299</v>
      </c>
      <c r="K178" t="s">
        <v>362</v>
      </c>
      <c r="L178" s="17" t="str">
        <f>HYPERLINK("http://klibs1.kj.yamagata-u.ac.jp/mylimedio/search/search.do?keyword=%23ID%3D"&amp;J178,"工学部・農学部図書館に所蔵あり")</f>
        <v>工学部・農学部図書館に所蔵あり</v>
      </c>
    </row>
    <row r="179" spans="1:12" ht="27">
      <c r="A179" s="1"/>
      <c r="B179" s="1" t="s">
        <v>92</v>
      </c>
      <c r="C179" s="5" t="s">
        <v>224</v>
      </c>
      <c r="D179" s="5" t="s">
        <v>225</v>
      </c>
      <c r="E179" s="5" t="s">
        <v>8</v>
      </c>
      <c r="F179" s="5" t="s">
        <v>25</v>
      </c>
      <c r="G179" s="18" t="s">
        <v>229</v>
      </c>
      <c r="H179" s="6" t="s">
        <v>371</v>
      </c>
      <c r="J179">
        <v>680585</v>
      </c>
      <c r="K179">
        <v>7</v>
      </c>
      <c r="L179" s="17" t="str">
        <f>HYPERLINK("http://klibs1.kj.yamagata-u.ac.jp/mylimedio/search/search.do?keyword=%23ID%3D"&amp;J179,"工学部図書館に所蔵あり")</f>
        <v>工学部図書館に所蔵あり</v>
      </c>
    </row>
    <row r="180" spans="1:12" ht="13.5">
      <c r="A180" s="1"/>
      <c r="B180" s="1" t="s">
        <v>92</v>
      </c>
      <c r="C180" s="5" t="s">
        <v>224</v>
      </c>
      <c r="D180" s="5" t="s">
        <v>225</v>
      </c>
      <c r="E180" s="5" t="s">
        <v>8</v>
      </c>
      <c r="F180" s="5" t="s">
        <v>25</v>
      </c>
      <c r="G180" s="18" t="s">
        <v>230</v>
      </c>
      <c r="H180" s="6" t="s">
        <v>371</v>
      </c>
      <c r="J180">
        <v>287508</v>
      </c>
      <c r="L180" s="17" t="str">
        <f>HYPERLINK("http://klibs1.kj.yamagata-u.ac.jp/mylimedio/search/search.do?keyword=%23ID%3D"&amp;J180,"OPAC")</f>
        <v>OPAC</v>
      </c>
    </row>
    <row r="181" spans="1:12" ht="13.5">
      <c r="A181" s="1"/>
      <c r="B181" s="1" t="s">
        <v>92</v>
      </c>
      <c r="C181" s="5" t="s">
        <v>224</v>
      </c>
      <c r="D181" s="5" t="s">
        <v>225</v>
      </c>
      <c r="E181" s="5" t="s">
        <v>8</v>
      </c>
      <c r="F181" s="5" t="s">
        <v>25</v>
      </c>
      <c r="G181" s="18" t="s">
        <v>123</v>
      </c>
      <c r="H181" s="6" t="s">
        <v>371</v>
      </c>
      <c r="J181">
        <v>754336</v>
      </c>
      <c r="L181" s="17" t="str">
        <f>HYPERLINK("http://klibs1.kj.yamagata-u.ac.jp/mylimedio/search/search.do?keyword=%23ID%3D"&amp;J181,"OPAC")</f>
        <v>OPAC</v>
      </c>
    </row>
    <row r="182" spans="1:12" ht="13.5">
      <c r="A182" s="1"/>
      <c r="B182" s="1" t="s">
        <v>92</v>
      </c>
      <c r="C182" s="5" t="s">
        <v>224</v>
      </c>
      <c r="D182" s="5" t="s">
        <v>225</v>
      </c>
      <c r="E182" s="5" t="s">
        <v>8</v>
      </c>
      <c r="F182" s="5" t="s">
        <v>25</v>
      </c>
      <c r="G182" s="18" t="s">
        <v>124</v>
      </c>
      <c r="H182" s="6" t="s">
        <v>371</v>
      </c>
      <c r="J182">
        <v>262433</v>
      </c>
      <c r="K182">
        <v>7</v>
      </c>
      <c r="L182" s="17" t="str">
        <f>HYPERLINK("http://klibs1.kj.yamagata-u.ac.jp/mylimedio/search/search.do?keyword=%23ID%3D"&amp;J182,"工学部図書館に所蔵あり")</f>
        <v>工学部図書館に所蔵あり</v>
      </c>
    </row>
    <row r="183" spans="1:12" ht="13.5">
      <c r="A183" s="1"/>
      <c r="B183" s="1" t="s">
        <v>92</v>
      </c>
      <c r="C183" s="5" t="s">
        <v>224</v>
      </c>
      <c r="D183" s="5" t="s">
        <v>225</v>
      </c>
      <c r="E183" s="5" t="s">
        <v>8</v>
      </c>
      <c r="F183" s="5" t="s">
        <v>25</v>
      </c>
      <c r="G183" s="18" t="s">
        <v>125</v>
      </c>
      <c r="H183" s="6" t="s">
        <v>371</v>
      </c>
      <c r="J183">
        <v>218888</v>
      </c>
      <c r="L183" s="17" t="str">
        <f>HYPERLINK("http://klibs1.kj.yamagata-u.ac.jp/mylimedio/search/search.do?keyword=%23ID%3D"&amp;J183,"OPAC")</f>
        <v>OPAC</v>
      </c>
    </row>
    <row r="184" spans="1:12" ht="13.5">
      <c r="A184" s="1"/>
      <c r="B184" s="1" t="s">
        <v>92</v>
      </c>
      <c r="C184" s="5" t="s">
        <v>224</v>
      </c>
      <c r="D184" s="5" t="s">
        <v>225</v>
      </c>
      <c r="E184" s="5" t="s">
        <v>8</v>
      </c>
      <c r="F184" s="5" t="s">
        <v>25</v>
      </c>
      <c r="G184" s="18" t="s">
        <v>126</v>
      </c>
      <c r="H184" s="6" t="s">
        <v>371</v>
      </c>
      <c r="J184">
        <v>768192</v>
      </c>
      <c r="K184">
        <v>7</v>
      </c>
      <c r="L184" s="17" t="str">
        <f>HYPERLINK("http://klibs1.kj.yamagata-u.ac.jp/mylimedio/search/search.do?keyword=%23ID%3D"&amp;J184,"工学部図書館に所蔵あり")</f>
        <v>工学部図書館に所蔵あり</v>
      </c>
    </row>
    <row r="185" spans="1:12" ht="13.5">
      <c r="A185" s="1"/>
      <c r="B185" s="1" t="s">
        <v>92</v>
      </c>
      <c r="C185" s="5" t="s">
        <v>224</v>
      </c>
      <c r="D185" s="5" t="s">
        <v>225</v>
      </c>
      <c r="E185" s="5" t="s">
        <v>8</v>
      </c>
      <c r="F185" s="5" t="s">
        <v>25</v>
      </c>
      <c r="G185" s="18" t="s">
        <v>127</v>
      </c>
      <c r="H185" s="6" t="s">
        <v>371</v>
      </c>
      <c r="J185">
        <v>262287</v>
      </c>
      <c r="K185">
        <v>7</v>
      </c>
      <c r="L185" s="17" t="str">
        <f>HYPERLINK("http://klibs1.kj.yamagata-u.ac.jp/mylimedio/search/search.do?keyword=%23ID%3D"&amp;J185,"工学部図書館に所蔵あり")</f>
        <v>工学部図書館に所蔵あり</v>
      </c>
    </row>
    <row r="186" spans="1:12" ht="13.5">
      <c r="A186" s="1"/>
      <c r="B186" s="1" t="s">
        <v>92</v>
      </c>
      <c r="C186" s="5" t="s">
        <v>224</v>
      </c>
      <c r="D186" s="5" t="s">
        <v>231</v>
      </c>
      <c r="E186" s="5" t="s">
        <v>8</v>
      </c>
      <c r="F186" s="5" t="s">
        <v>25</v>
      </c>
      <c r="G186" s="5" t="s">
        <v>232</v>
      </c>
      <c r="H186" s="6" t="s">
        <v>371</v>
      </c>
      <c r="J186">
        <v>878955</v>
      </c>
      <c r="L186" s="17" t="str">
        <f>HYPERLINK("http://klibs1.kj.yamagata-u.ac.jp/mylimedio/search/search.do?keyword=%23ID%3D"&amp;J186,"OPAC")</f>
        <v>OPAC</v>
      </c>
    </row>
    <row r="187" spans="1:12" ht="13.5">
      <c r="A187" s="1"/>
      <c r="B187" s="1" t="s">
        <v>92</v>
      </c>
      <c r="C187" s="5" t="s">
        <v>224</v>
      </c>
      <c r="D187" s="5" t="s">
        <v>231</v>
      </c>
      <c r="E187" s="5" t="s">
        <v>8</v>
      </c>
      <c r="F187" s="5" t="s">
        <v>25</v>
      </c>
      <c r="G187" s="18" t="s">
        <v>120</v>
      </c>
      <c r="H187" s="6" t="s">
        <v>371</v>
      </c>
      <c r="J187">
        <v>764001</v>
      </c>
      <c r="K187">
        <v>7</v>
      </c>
      <c r="L187" s="17" t="str">
        <f>HYPERLINK("http://klibs1.kj.yamagata-u.ac.jp/mylimedio/search/search.do?keyword=%23ID%3D"&amp;J187,"工学部図書館に所蔵あり")</f>
        <v>工学部図書館に所蔵あり</v>
      </c>
    </row>
    <row r="188" spans="1:12" ht="13.5">
      <c r="A188" s="1"/>
      <c r="B188" s="1" t="s">
        <v>92</v>
      </c>
      <c r="C188" s="5" t="s">
        <v>224</v>
      </c>
      <c r="D188" s="5" t="s">
        <v>231</v>
      </c>
      <c r="E188" s="5" t="s">
        <v>8</v>
      </c>
      <c r="F188" s="5" t="s">
        <v>25</v>
      </c>
      <c r="G188" s="18" t="s">
        <v>115</v>
      </c>
      <c r="H188" s="6" t="s">
        <v>371</v>
      </c>
      <c r="J188">
        <v>737171</v>
      </c>
      <c r="L188" s="17" t="str">
        <f>HYPERLINK("http://klibs1.kj.yamagata-u.ac.jp/mylimedio/search/search.do?keyword=%23ID%3D"&amp;J188,"OPAC")</f>
        <v>OPAC</v>
      </c>
    </row>
    <row r="189" spans="1:12" ht="13.5">
      <c r="A189" s="1"/>
      <c r="B189" s="1" t="s">
        <v>92</v>
      </c>
      <c r="C189" s="5" t="s">
        <v>224</v>
      </c>
      <c r="D189" s="5" t="s">
        <v>231</v>
      </c>
      <c r="E189" s="5" t="s">
        <v>8</v>
      </c>
      <c r="F189" s="5" t="s">
        <v>25</v>
      </c>
      <c r="G189" s="18" t="s">
        <v>117</v>
      </c>
      <c r="H189" s="6" t="s">
        <v>371</v>
      </c>
      <c r="J189">
        <v>656838</v>
      </c>
      <c r="L189" s="17" t="str">
        <f>HYPERLINK("http://klibs1.kj.yamagata-u.ac.jp/mylimedio/search/search.do?keyword=%23ID%3D"&amp;J189,"OPAC")</f>
        <v>OPAC</v>
      </c>
    </row>
    <row r="190" spans="1:12" ht="13.5">
      <c r="A190" s="1"/>
      <c r="B190" s="1" t="s">
        <v>92</v>
      </c>
      <c r="C190" s="5" t="s">
        <v>224</v>
      </c>
      <c r="D190" s="5" t="s">
        <v>231</v>
      </c>
      <c r="E190" s="5" t="s">
        <v>8</v>
      </c>
      <c r="F190" s="5" t="s">
        <v>25</v>
      </c>
      <c r="G190" s="18" t="s">
        <v>228</v>
      </c>
      <c r="H190" s="6" t="s">
        <v>371</v>
      </c>
      <c r="J190">
        <v>536299</v>
      </c>
      <c r="K190" t="s">
        <v>362</v>
      </c>
      <c r="L190" s="17" t="str">
        <f>HYPERLINK("http://klibs1.kj.yamagata-u.ac.jp/mylimedio/search/search.do?keyword=%23ID%3D"&amp;J190,"工学部・農学部図書館に所蔵あり")</f>
        <v>工学部・農学部図書館に所蔵あり</v>
      </c>
    </row>
    <row r="191" spans="1:12" ht="27">
      <c r="A191" s="1"/>
      <c r="B191" s="1" t="s">
        <v>92</v>
      </c>
      <c r="C191" s="5" t="s">
        <v>224</v>
      </c>
      <c r="D191" s="5" t="s">
        <v>231</v>
      </c>
      <c r="E191" s="5" t="s">
        <v>8</v>
      </c>
      <c r="F191" s="5" t="s">
        <v>25</v>
      </c>
      <c r="G191" s="18" t="s">
        <v>121</v>
      </c>
      <c r="H191" s="6" t="s">
        <v>371</v>
      </c>
      <c r="J191">
        <v>680585</v>
      </c>
      <c r="K191">
        <v>7</v>
      </c>
      <c r="L191" s="17" t="str">
        <f>HYPERLINK("http://klibs1.kj.yamagata-u.ac.jp/mylimedio/search/search.do?keyword=%23ID%3D"&amp;J191,"工学部図書館に所蔵あり")</f>
        <v>工学部図書館に所蔵あり</v>
      </c>
    </row>
    <row r="192" spans="1:12" ht="13.5">
      <c r="A192" s="1"/>
      <c r="B192" s="1" t="s">
        <v>92</v>
      </c>
      <c r="C192" s="5" t="s">
        <v>224</v>
      </c>
      <c r="D192" s="5" t="s">
        <v>231</v>
      </c>
      <c r="E192" s="5" t="s">
        <v>8</v>
      </c>
      <c r="F192" s="5" t="s">
        <v>25</v>
      </c>
      <c r="G192" s="18" t="s">
        <v>122</v>
      </c>
      <c r="H192" s="6" t="s">
        <v>371</v>
      </c>
      <c r="J192">
        <v>287508</v>
      </c>
      <c r="L192" s="17" t="str">
        <f>HYPERLINK("http://klibs1.kj.yamagata-u.ac.jp/mylimedio/search/search.do?keyword=%23ID%3D"&amp;J192,"OPAC")</f>
        <v>OPAC</v>
      </c>
    </row>
    <row r="193" spans="1:12" ht="13.5">
      <c r="A193" s="1"/>
      <c r="B193" s="1" t="s">
        <v>92</v>
      </c>
      <c r="C193" s="5" t="s">
        <v>224</v>
      </c>
      <c r="D193" s="5" t="s">
        <v>231</v>
      </c>
      <c r="E193" s="5" t="s">
        <v>8</v>
      </c>
      <c r="F193" s="5" t="s">
        <v>25</v>
      </c>
      <c r="G193" s="18" t="s">
        <v>123</v>
      </c>
      <c r="H193" s="6" t="s">
        <v>371</v>
      </c>
      <c r="J193">
        <v>754336</v>
      </c>
      <c r="L193" s="17" t="str">
        <f>HYPERLINK("http://klibs1.kj.yamagata-u.ac.jp/mylimedio/search/search.do?keyword=%23ID%3D"&amp;J193,"OPAC")</f>
        <v>OPAC</v>
      </c>
    </row>
    <row r="194" spans="1:12" ht="13.5">
      <c r="A194" s="1"/>
      <c r="B194" s="1" t="s">
        <v>92</v>
      </c>
      <c r="C194" s="5" t="s">
        <v>224</v>
      </c>
      <c r="D194" s="5" t="s">
        <v>231</v>
      </c>
      <c r="E194" s="5" t="s">
        <v>8</v>
      </c>
      <c r="F194" s="5" t="s">
        <v>25</v>
      </c>
      <c r="G194" s="18" t="s">
        <v>124</v>
      </c>
      <c r="H194" s="6" t="s">
        <v>371</v>
      </c>
      <c r="J194">
        <v>262433</v>
      </c>
      <c r="K194">
        <v>7</v>
      </c>
      <c r="L194" s="17" t="str">
        <f>HYPERLINK("http://klibs1.kj.yamagata-u.ac.jp/mylimedio/search/search.do?keyword=%23ID%3D"&amp;J194,"工学部図書館に所蔵あり")</f>
        <v>工学部図書館に所蔵あり</v>
      </c>
    </row>
    <row r="195" spans="1:12" ht="13.5">
      <c r="A195" s="1"/>
      <c r="B195" s="1" t="s">
        <v>92</v>
      </c>
      <c r="C195" s="5" t="s">
        <v>224</v>
      </c>
      <c r="D195" s="5" t="s">
        <v>231</v>
      </c>
      <c r="E195" s="5" t="s">
        <v>8</v>
      </c>
      <c r="F195" s="5" t="s">
        <v>25</v>
      </c>
      <c r="G195" s="18" t="s">
        <v>125</v>
      </c>
      <c r="H195" s="6" t="s">
        <v>371</v>
      </c>
      <c r="J195">
        <v>218888</v>
      </c>
      <c r="L195" s="17" t="str">
        <f>HYPERLINK("http://klibs1.kj.yamagata-u.ac.jp/mylimedio/search/search.do?keyword=%23ID%3D"&amp;J195,"OPAC")</f>
        <v>OPAC</v>
      </c>
    </row>
    <row r="196" spans="1:12" ht="13.5">
      <c r="A196" s="1"/>
      <c r="B196" s="1" t="s">
        <v>92</v>
      </c>
      <c r="C196" s="5" t="s">
        <v>224</v>
      </c>
      <c r="D196" s="5" t="s">
        <v>231</v>
      </c>
      <c r="E196" s="5" t="s">
        <v>8</v>
      </c>
      <c r="F196" s="5" t="s">
        <v>25</v>
      </c>
      <c r="G196" s="18" t="s">
        <v>126</v>
      </c>
      <c r="H196" s="6" t="s">
        <v>371</v>
      </c>
      <c r="J196">
        <v>768192</v>
      </c>
      <c r="K196">
        <v>7</v>
      </c>
      <c r="L196" s="17" t="str">
        <f>HYPERLINK("http://klibs1.kj.yamagata-u.ac.jp/mylimedio/search/search.do?keyword=%23ID%3D"&amp;J196,"工学部図書館に所蔵あり")</f>
        <v>工学部図書館に所蔵あり</v>
      </c>
    </row>
    <row r="197" spans="1:12" ht="13.5">
      <c r="A197" s="1"/>
      <c r="B197" s="1" t="s">
        <v>92</v>
      </c>
      <c r="C197" s="5" t="s">
        <v>224</v>
      </c>
      <c r="D197" s="5" t="s">
        <v>231</v>
      </c>
      <c r="E197" s="5" t="s">
        <v>8</v>
      </c>
      <c r="F197" s="5" t="s">
        <v>25</v>
      </c>
      <c r="G197" s="18" t="s">
        <v>127</v>
      </c>
      <c r="H197" s="6" t="s">
        <v>371</v>
      </c>
      <c r="J197">
        <v>262287</v>
      </c>
      <c r="K197">
        <v>7</v>
      </c>
      <c r="L197" s="17" t="str">
        <f>HYPERLINK("http://klibs1.kj.yamagata-u.ac.jp/mylimedio/search/search.do?keyword=%23ID%3D"&amp;J197,"工学部図書館に所蔵あり")</f>
        <v>工学部図書館に所蔵あり</v>
      </c>
    </row>
    <row r="198" spans="1:12" ht="13.5">
      <c r="A198" s="1"/>
      <c r="B198" s="1" t="s">
        <v>92</v>
      </c>
      <c r="C198" s="5" t="s">
        <v>224</v>
      </c>
      <c r="D198" s="5" t="s">
        <v>231</v>
      </c>
      <c r="E198" s="5" t="s">
        <v>8</v>
      </c>
      <c r="F198" s="5" t="s">
        <v>25</v>
      </c>
      <c r="G198" s="18" t="s">
        <v>113</v>
      </c>
      <c r="H198" s="6" t="s">
        <v>371</v>
      </c>
      <c r="J198">
        <v>750627</v>
      </c>
      <c r="K198">
        <v>7</v>
      </c>
      <c r="L198" s="17" t="str">
        <f>HYPERLINK("http://klibs1.kj.yamagata-u.ac.jp/mylimedio/search/search.do?keyword=%23ID%3D"&amp;J198,"工学部図書館に所蔵あり")</f>
        <v>工学部図書館に所蔵あり</v>
      </c>
    </row>
    <row r="199" spans="1:12" ht="13.5">
      <c r="A199" s="1"/>
      <c r="B199" s="1" t="s">
        <v>92</v>
      </c>
      <c r="C199" s="5" t="s">
        <v>224</v>
      </c>
      <c r="D199" s="5" t="s">
        <v>231</v>
      </c>
      <c r="E199" s="5" t="s">
        <v>8</v>
      </c>
      <c r="F199" s="5" t="s">
        <v>25</v>
      </c>
      <c r="G199" s="18" t="s">
        <v>128</v>
      </c>
      <c r="H199" s="6" t="s">
        <v>371</v>
      </c>
      <c r="J199">
        <v>256169</v>
      </c>
      <c r="K199">
        <v>7</v>
      </c>
      <c r="L199" s="17" t="str">
        <f>HYPERLINK("http://klibs1.kj.yamagata-u.ac.jp/mylimedio/search/search.do?keyword=%23ID%3D"&amp;J199,"工学部図書館に所蔵あり")</f>
        <v>工学部図書館に所蔵あり</v>
      </c>
    </row>
    <row r="200" spans="1:12" ht="13.5">
      <c r="A200" s="1"/>
      <c r="B200" s="1" t="s">
        <v>92</v>
      </c>
      <c r="C200" s="5" t="s">
        <v>224</v>
      </c>
      <c r="D200" s="5" t="s">
        <v>231</v>
      </c>
      <c r="E200" s="5" t="s">
        <v>8</v>
      </c>
      <c r="F200" s="5" t="s">
        <v>25</v>
      </c>
      <c r="G200" s="18" t="s">
        <v>116</v>
      </c>
      <c r="H200" s="6" t="s">
        <v>371</v>
      </c>
      <c r="J200">
        <v>792081</v>
      </c>
      <c r="K200">
        <v>7</v>
      </c>
      <c r="L200" s="17" t="str">
        <f>HYPERLINK("http://klibs1.kj.yamagata-u.ac.jp/mylimedio/search/search.do?keyword=%23ID%3D"&amp;J200,"工学部図書館に所蔵あり")</f>
        <v>工学部図書館に所蔵あり</v>
      </c>
    </row>
    <row r="201" spans="1:12" ht="13.5">
      <c r="A201" s="1"/>
      <c r="B201" s="1" t="s">
        <v>92</v>
      </c>
      <c r="C201" s="5" t="s">
        <v>224</v>
      </c>
      <c r="D201" s="5" t="s">
        <v>231</v>
      </c>
      <c r="E201" s="5" t="s">
        <v>8</v>
      </c>
      <c r="F201" s="5" t="s">
        <v>25</v>
      </c>
      <c r="G201" s="18" t="s">
        <v>233</v>
      </c>
      <c r="H201" s="6" t="s">
        <v>371</v>
      </c>
      <c r="J201">
        <v>348686</v>
      </c>
      <c r="L201" s="17" t="str">
        <f>HYPERLINK("http://klibs1.kj.yamagata-u.ac.jp/mylimedio/search/search.do?keyword=%23ID%3D"&amp;J201,"OPAC")</f>
        <v>OPAC</v>
      </c>
    </row>
    <row r="202" spans="1:12" ht="27">
      <c r="A202" s="1"/>
      <c r="B202" s="1" t="s">
        <v>92</v>
      </c>
      <c r="C202" s="5" t="s">
        <v>234</v>
      </c>
      <c r="D202" s="5" t="s">
        <v>235</v>
      </c>
      <c r="E202" s="5" t="s">
        <v>8</v>
      </c>
      <c r="F202" s="5" t="s">
        <v>25</v>
      </c>
      <c r="G202" s="5" t="s">
        <v>236</v>
      </c>
      <c r="H202" s="6" t="s">
        <v>371</v>
      </c>
      <c r="J202">
        <v>869606</v>
      </c>
      <c r="L202" s="17" t="str">
        <f>HYPERLINK("http://klibs1.kj.yamagata-u.ac.jp/mylimedio/search/search.do?keyword=%23ID%3D"&amp;J202,"OPAC")</f>
        <v>OPAC</v>
      </c>
    </row>
    <row r="203" spans="1:12" ht="13.5">
      <c r="A203" s="1"/>
      <c r="B203" s="1" t="s">
        <v>92</v>
      </c>
      <c r="C203" s="5" t="s">
        <v>234</v>
      </c>
      <c r="D203" s="5" t="s">
        <v>235</v>
      </c>
      <c r="E203" s="5" t="s">
        <v>8</v>
      </c>
      <c r="F203" s="5" t="s">
        <v>25</v>
      </c>
      <c r="G203" s="18" t="s">
        <v>237</v>
      </c>
      <c r="H203" s="6" t="s">
        <v>371</v>
      </c>
      <c r="J203">
        <v>750217</v>
      </c>
      <c r="L203" s="17" t="str">
        <f>HYPERLINK("http://klibs1.kj.yamagata-u.ac.jp/mylimedio/search/search.do?keyword=%23ID%3D"&amp;J203,"OPAC")</f>
        <v>OPAC</v>
      </c>
    </row>
    <row r="204" spans="1:12" ht="13.5">
      <c r="A204" s="1"/>
      <c r="B204" s="1" t="s">
        <v>92</v>
      </c>
      <c r="C204" s="5" t="s">
        <v>234</v>
      </c>
      <c r="D204" s="5" t="s">
        <v>235</v>
      </c>
      <c r="E204" s="5" t="s">
        <v>8</v>
      </c>
      <c r="F204" s="5" t="s">
        <v>25</v>
      </c>
      <c r="G204" s="18" t="s">
        <v>238</v>
      </c>
      <c r="H204" s="6" t="s">
        <v>371</v>
      </c>
      <c r="J204">
        <v>270689</v>
      </c>
      <c r="L204" s="17" t="str">
        <f>HYPERLINK("http://klibs1.kj.yamagata-u.ac.jp/mylimedio/search/search.do?keyword=%23ID%3D"&amp;J204,"OPAC")</f>
        <v>OPAC</v>
      </c>
    </row>
    <row r="205" spans="1:12" ht="27">
      <c r="A205" s="1"/>
      <c r="B205" s="1" t="s">
        <v>92</v>
      </c>
      <c r="C205" s="5" t="s">
        <v>154</v>
      </c>
      <c r="D205" s="5" t="s">
        <v>239</v>
      </c>
      <c r="E205" s="5" t="s">
        <v>8</v>
      </c>
      <c r="F205" s="5" t="s">
        <v>25</v>
      </c>
      <c r="G205" s="5" t="s">
        <v>163</v>
      </c>
      <c r="H205" s="6" t="s">
        <v>371</v>
      </c>
      <c r="J205">
        <v>879359</v>
      </c>
      <c r="K205">
        <v>7</v>
      </c>
      <c r="L205" s="17" t="str">
        <f>HYPERLINK("http://klibs1.kj.yamagata-u.ac.jp/mylimedio/search/search.do?keyword=%23ID%3D"&amp;J205,"工学部図書館に所蔵あり")</f>
        <v>工学部図書館に所蔵あり</v>
      </c>
    </row>
    <row r="206" spans="1:12" ht="13.5">
      <c r="A206" s="1"/>
      <c r="B206" s="1" t="s">
        <v>92</v>
      </c>
      <c r="C206" s="5" t="s">
        <v>154</v>
      </c>
      <c r="D206" s="5" t="s">
        <v>239</v>
      </c>
      <c r="E206" s="5" t="s">
        <v>8</v>
      </c>
      <c r="F206" s="5" t="s">
        <v>25</v>
      </c>
      <c r="G206" s="18" t="s">
        <v>240</v>
      </c>
      <c r="H206" s="6" t="s">
        <v>371</v>
      </c>
      <c r="J206">
        <v>123481</v>
      </c>
      <c r="L206" s="17" t="str">
        <f>HYPERLINK("http://klibs1.kj.yamagata-u.ac.jp/mylimedio/search/search.do?keyword=%23ID%3D"&amp;J206,"OPAC")</f>
        <v>OPAC</v>
      </c>
    </row>
    <row r="207" spans="1:12" ht="13.5">
      <c r="A207" s="1"/>
      <c r="B207" s="1" t="s">
        <v>92</v>
      </c>
      <c r="C207" s="5" t="s">
        <v>154</v>
      </c>
      <c r="D207" s="5" t="s">
        <v>239</v>
      </c>
      <c r="E207" s="5" t="s">
        <v>8</v>
      </c>
      <c r="F207" s="5" t="s">
        <v>25</v>
      </c>
      <c r="G207" s="18" t="s">
        <v>241</v>
      </c>
      <c r="H207" s="6" t="s">
        <v>371</v>
      </c>
      <c r="J207">
        <v>142114</v>
      </c>
      <c r="L207" s="17" t="str">
        <f>HYPERLINK("http://klibs1.kj.yamagata-u.ac.jp/mylimedio/search/search.do?keyword=%23ID%3D"&amp;J207,"OPAC")</f>
        <v>OPAC</v>
      </c>
    </row>
    <row r="208" spans="1:12" ht="27">
      <c r="A208" s="1"/>
      <c r="B208" s="1" t="s">
        <v>92</v>
      </c>
      <c r="C208" s="5" t="s">
        <v>154</v>
      </c>
      <c r="D208" s="5" t="s">
        <v>242</v>
      </c>
      <c r="E208" s="5" t="s">
        <v>8</v>
      </c>
      <c r="F208" s="5" t="s">
        <v>25</v>
      </c>
      <c r="G208" s="5" t="s">
        <v>163</v>
      </c>
      <c r="H208" s="6" t="s">
        <v>371</v>
      </c>
      <c r="J208">
        <v>879359</v>
      </c>
      <c r="K208">
        <v>7</v>
      </c>
      <c r="L208" s="17" t="str">
        <f>HYPERLINK("http://klibs1.kj.yamagata-u.ac.jp/mylimedio/search/search.do?keyword=%23ID%3D"&amp;J208,"工学部図書館に所蔵あり")</f>
        <v>工学部図書館に所蔵あり</v>
      </c>
    </row>
    <row r="209" spans="1:12" ht="13.5">
      <c r="A209" s="1"/>
      <c r="B209" s="1" t="s">
        <v>92</v>
      </c>
      <c r="C209" s="5" t="s">
        <v>154</v>
      </c>
      <c r="D209" s="5" t="s">
        <v>242</v>
      </c>
      <c r="E209" s="5" t="s">
        <v>8</v>
      </c>
      <c r="F209" s="5" t="s">
        <v>25</v>
      </c>
      <c r="G209" s="18" t="s">
        <v>240</v>
      </c>
      <c r="H209" s="6" t="s">
        <v>371</v>
      </c>
      <c r="J209">
        <v>123481</v>
      </c>
      <c r="L209" s="17" t="str">
        <f>HYPERLINK("http://klibs1.kj.yamagata-u.ac.jp/mylimedio/search/search.do?keyword=%23ID%3D"&amp;J209,"OPAC")</f>
        <v>OPAC</v>
      </c>
    </row>
    <row r="210" spans="1:12" ht="13.5">
      <c r="A210" s="1"/>
      <c r="B210" s="1" t="s">
        <v>92</v>
      </c>
      <c r="C210" s="5" t="s">
        <v>154</v>
      </c>
      <c r="D210" s="5" t="s">
        <v>242</v>
      </c>
      <c r="E210" s="5" t="s">
        <v>8</v>
      </c>
      <c r="F210" s="5" t="s">
        <v>25</v>
      </c>
      <c r="G210" s="18" t="s">
        <v>241</v>
      </c>
      <c r="H210" s="6" t="s">
        <v>371</v>
      </c>
      <c r="J210">
        <v>142114</v>
      </c>
      <c r="L210" s="17" t="str">
        <f>HYPERLINK("http://klibs1.kj.yamagata-u.ac.jp/mylimedio/search/search.do?keyword=%23ID%3D"&amp;J210,"OPAC")</f>
        <v>OPAC</v>
      </c>
    </row>
    <row r="211" spans="1:12" ht="13.5">
      <c r="A211" s="1"/>
      <c r="B211" s="1" t="s">
        <v>92</v>
      </c>
      <c r="C211" s="5" t="s">
        <v>243</v>
      </c>
      <c r="D211" s="5" t="s">
        <v>167</v>
      </c>
      <c r="E211" s="5" t="s">
        <v>8</v>
      </c>
      <c r="F211" s="5" t="s">
        <v>9</v>
      </c>
      <c r="G211" s="5" t="s">
        <v>244</v>
      </c>
      <c r="H211" s="6" t="s">
        <v>371</v>
      </c>
      <c r="J211">
        <v>348686</v>
      </c>
      <c r="L211" s="17" t="str">
        <f>HYPERLINK("http://klibs1.kj.yamagata-u.ac.jp/mylimedio/search/search.do?keyword=%23ID%3D"&amp;J211,"OPAC")</f>
        <v>OPAC</v>
      </c>
    </row>
    <row r="212" spans="1:8" ht="13.5">
      <c r="A212" s="1"/>
      <c r="B212" s="1" t="s">
        <v>92</v>
      </c>
      <c r="C212" s="5" t="s">
        <v>245</v>
      </c>
      <c r="D212" s="5" t="s">
        <v>246</v>
      </c>
      <c r="E212" s="5" t="s">
        <v>8</v>
      </c>
      <c r="F212" s="5" t="s">
        <v>9</v>
      </c>
      <c r="G212" s="5" t="s">
        <v>247</v>
      </c>
      <c r="H212" s="6" t="s">
        <v>372</v>
      </c>
    </row>
    <row r="213" spans="1:12" ht="27">
      <c r="A213" s="1"/>
      <c r="B213" s="1" t="s">
        <v>92</v>
      </c>
      <c r="C213" s="5" t="s">
        <v>245</v>
      </c>
      <c r="D213" s="5" t="s">
        <v>246</v>
      </c>
      <c r="E213" s="5" t="s">
        <v>8</v>
      </c>
      <c r="F213" s="5" t="s">
        <v>9</v>
      </c>
      <c r="G213" s="18" t="s">
        <v>248</v>
      </c>
      <c r="H213" s="6" t="s">
        <v>371</v>
      </c>
      <c r="J213">
        <v>869460</v>
      </c>
      <c r="K213">
        <v>7</v>
      </c>
      <c r="L213" s="17" t="str">
        <f>HYPERLINK("http://klibs1.kj.yamagata-u.ac.jp/mylimedio/search/search.do?keyword=%23ID%3D"&amp;J213,"工学部図書館に所蔵あり")</f>
        <v>工学部図書館に所蔵あり</v>
      </c>
    </row>
    <row r="214" spans="1:12" ht="13.5">
      <c r="A214" s="1"/>
      <c r="B214" s="1" t="s">
        <v>92</v>
      </c>
      <c r="C214" s="5" t="s">
        <v>245</v>
      </c>
      <c r="D214" s="5" t="s">
        <v>246</v>
      </c>
      <c r="E214" s="5" t="s">
        <v>8</v>
      </c>
      <c r="F214" s="5" t="s">
        <v>9</v>
      </c>
      <c r="G214" s="18" t="s">
        <v>249</v>
      </c>
      <c r="H214" s="6" t="s">
        <v>371</v>
      </c>
      <c r="J214">
        <v>867988</v>
      </c>
      <c r="K214">
        <v>7</v>
      </c>
      <c r="L214" s="17" t="str">
        <f>HYPERLINK("http://klibs1.kj.yamagata-u.ac.jp/mylimedio/search/search.do?keyword=%23ID%3D"&amp;J214,"工学部図書館に所蔵あり")</f>
        <v>工学部図書館に所蔵あり</v>
      </c>
    </row>
    <row r="215" spans="1:12" ht="27">
      <c r="A215" s="1"/>
      <c r="B215" s="1" t="s">
        <v>92</v>
      </c>
      <c r="C215" s="5" t="s">
        <v>250</v>
      </c>
      <c r="D215" s="5" t="s">
        <v>251</v>
      </c>
      <c r="E215" s="5" t="s">
        <v>8</v>
      </c>
      <c r="F215" s="5" t="s">
        <v>9</v>
      </c>
      <c r="G215" s="5" t="s">
        <v>252</v>
      </c>
      <c r="H215" s="6" t="s">
        <v>371</v>
      </c>
      <c r="J215">
        <v>845327</v>
      </c>
      <c r="L215" s="17" t="str">
        <f>HYPERLINK("http://klibs1.kj.yamagata-u.ac.jp/mylimedio/search/search.do?keyword=%23ID%3D"&amp;J215,"OPAC")</f>
        <v>OPAC</v>
      </c>
    </row>
    <row r="216" spans="1:8" ht="13.5">
      <c r="A216" s="1"/>
      <c r="B216" s="1" t="s">
        <v>92</v>
      </c>
      <c r="C216" s="5" t="s">
        <v>250</v>
      </c>
      <c r="D216" s="5" t="s">
        <v>251</v>
      </c>
      <c r="E216" s="5" t="s">
        <v>8</v>
      </c>
      <c r="F216" s="5" t="s">
        <v>9</v>
      </c>
      <c r="G216" s="18" t="s">
        <v>253</v>
      </c>
      <c r="H216" s="6" t="s">
        <v>372</v>
      </c>
    </row>
    <row r="217" spans="1:12" ht="27">
      <c r="A217" s="1"/>
      <c r="B217" s="1" t="s">
        <v>92</v>
      </c>
      <c r="C217" s="5" t="s">
        <v>254</v>
      </c>
      <c r="D217" s="5" t="s">
        <v>246</v>
      </c>
      <c r="E217" s="5" t="s">
        <v>8</v>
      </c>
      <c r="F217" s="5" t="s">
        <v>25</v>
      </c>
      <c r="G217" s="5" t="s">
        <v>255</v>
      </c>
      <c r="H217" s="6" t="s">
        <v>371</v>
      </c>
      <c r="J217">
        <v>883166</v>
      </c>
      <c r="K217">
        <v>7</v>
      </c>
      <c r="L217" s="17" t="str">
        <f>HYPERLINK("http://klibs1.kj.yamagata-u.ac.jp/mylimedio/search/search.do?keyword=%23ID%3D"&amp;J217,"工学部図書館に所蔵あり")</f>
        <v>工学部図書館に所蔵あり</v>
      </c>
    </row>
    <row r="218" spans="1:12" ht="27">
      <c r="A218" s="1"/>
      <c r="B218" s="1" t="s">
        <v>92</v>
      </c>
      <c r="C218" s="5" t="s">
        <v>254</v>
      </c>
      <c r="D218" s="5" t="s">
        <v>246</v>
      </c>
      <c r="E218" s="5" t="s">
        <v>8</v>
      </c>
      <c r="F218" s="5" t="s">
        <v>25</v>
      </c>
      <c r="G218" s="18" t="s">
        <v>256</v>
      </c>
      <c r="H218" s="6" t="s">
        <v>371</v>
      </c>
      <c r="J218">
        <v>879164</v>
      </c>
      <c r="L218" s="17" t="str">
        <f>HYPERLINK("http://klibs1.kj.yamagata-u.ac.jp/mylimedio/search/search.do?keyword=%23ID%3D"&amp;J218,"OPAC")</f>
        <v>OPAC</v>
      </c>
    </row>
    <row r="219" spans="1:12" ht="13.5">
      <c r="A219" s="1"/>
      <c r="B219" s="1" t="s">
        <v>92</v>
      </c>
      <c r="C219" s="5" t="s">
        <v>254</v>
      </c>
      <c r="D219" s="5" t="s">
        <v>246</v>
      </c>
      <c r="E219" s="5" t="s">
        <v>8</v>
      </c>
      <c r="F219" s="5" t="s">
        <v>25</v>
      </c>
      <c r="G219" s="18" t="s">
        <v>249</v>
      </c>
      <c r="H219" s="6" t="s">
        <v>371</v>
      </c>
      <c r="J219">
        <v>867988</v>
      </c>
      <c r="K219">
        <v>7</v>
      </c>
      <c r="L219" s="17" t="str">
        <f>HYPERLINK("http://klibs1.kj.yamagata-u.ac.jp/mylimedio/search/search.do?keyword=%23ID%3D"&amp;J219,"工学部図書館に所蔵あり")</f>
        <v>工学部図書館に所蔵あり</v>
      </c>
    </row>
    <row r="220" spans="1:12" ht="27">
      <c r="A220" s="1"/>
      <c r="B220" s="1" t="s">
        <v>92</v>
      </c>
      <c r="C220" s="5" t="s">
        <v>257</v>
      </c>
      <c r="D220" s="5" t="s">
        <v>251</v>
      </c>
      <c r="E220" s="5" t="s">
        <v>8</v>
      </c>
      <c r="F220" s="5" t="s">
        <v>25</v>
      </c>
      <c r="G220" s="5" t="s">
        <v>252</v>
      </c>
      <c r="H220" s="6" t="s">
        <v>371</v>
      </c>
      <c r="J220">
        <v>845327</v>
      </c>
      <c r="L220" s="17" t="str">
        <f>HYPERLINK("http://klibs1.kj.yamagata-u.ac.jp/mylimedio/search/search.do?keyword=%23ID%3D"&amp;J220,"OPAC")</f>
        <v>OPAC</v>
      </c>
    </row>
    <row r="221" spans="1:8" ht="13.5">
      <c r="A221" s="1"/>
      <c r="B221" s="1" t="s">
        <v>92</v>
      </c>
      <c r="C221" s="5" t="s">
        <v>257</v>
      </c>
      <c r="D221" s="5" t="s">
        <v>251</v>
      </c>
      <c r="E221" s="5" t="s">
        <v>8</v>
      </c>
      <c r="F221" s="5" t="s">
        <v>25</v>
      </c>
      <c r="G221" s="18" t="s">
        <v>258</v>
      </c>
      <c r="H221" s="6" t="s">
        <v>372</v>
      </c>
    </row>
    <row r="222" spans="1:12" ht="27">
      <c r="A222" s="1"/>
      <c r="B222" s="1" t="s">
        <v>92</v>
      </c>
      <c r="C222" s="5" t="s">
        <v>243</v>
      </c>
      <c r="D222" s="5" t="s">
        <v>259</v>
      </c>
      <c r="E222" s="5" t="s">
        <v>8</v>
      </c>
      <c r="F222" s="5" t="s">
        <v>9</v>
      </c>
      <c r="G222" s="5" t="s">
        <v>260</v>
      </c>
      <c r="H222" s="6" t="s">
        <v>371</v>
      </c>
      <c r="J222">
        <v>833063</v>
      </c>
      <c r="L222" s="17" t="str">
        <f>HYPERLINK("http://klibs1.kj.yamagata-u.ac.jp/mylimedio/search/search.do?keyword=%23ID%3D"&amp;J222,"OPAC")</f>
        <v>OPAC</v>
      </c>
    </row>
    <row r="223" spans="1:12" ht="13.5">
      <c r="A223" s="1"/>
      <c r="B223" s="1" t="s">
        <v>92</v>
      </c>
      <c r="C223" s="5" t="s">
        <v>245</v>
      </c>
      <c r="D223" s="5" t="s">
        <v>112</v>
      </c>
      <c r="E223" s="5" t="s">
        <v>8</v>
      </c>
      <c r="F223" s="5" t="s">
        <v>9</v>
      </c>
      <c r="G223" s="5" t="s">
        <v>261</v>
      </c>
      <c r="H223" s="6" t="s">
        <v>371</v>
      </c>
      <c r="J223">
        <v>878980</v>
      </c>
      <c r="L223" s="17" t="str">
        <f>HYPERLINK("http://klibs1.kj.yamagata-u.ac.jp/mylimedio/search/search.do?keyword=%23ID%3D"&amp;J223,"OPAC")</f>
        <v>OPAC</v>
      </c>
    </row>
    <row r="224" spans="1:12" ht="13.5">
      <c r="A224" s="1"/>
      <c r="B224" s="1" t="s">
        <v>92</v>
      </c>
      <c r="C224" s="5" t="s">
        <v>245</v>
      </c>
      <c r="D224" s="5" t="s">
        <v>112</v>
      </c>
      <c r="E224" s="5" t="s">
        <v>8</v>
      </c>
      <c r="F224" s="5" t="s">
        <v>9</v>
      </c>
      <c r="G224" s="18" t="s">
        <v>262</v>
      </c>
      <c r="H224" s="6" t="s">
        <v>371</v>
      </c>
      <c r="J224">
        <v>792966</v>
      </c>
      <c r="K224">
        <v>7</v>
      </c>
      <c r="L224" s="17" t="str">
        <f>HYPERLINK("http://klibs1.kj.yamagata-u.ac.jp/mylimedio/search/search.do?keyword=%23ID%3D"&amp;J224,"工学部図書館に所蔵あり")</f>
        <v>工学部図書館に所蔵あり</v>
      </c>
    </row>
    <row r="225" spans="1:12" ht="13.5">
      <c r="A225" s="1"/>
      <c r="B225" s="1" t="s">
        <v>92</v>
      </c>
      <c r="C225" s="5" t="s">
        <v>245</v>
      </c>
      <c r="D225" s="5" t="s">
        <v>112</v>
      </c>
      <c r="E225" s="5" t="s">
        <v>8</v>
      </c>
      <c r="F225" s="5" t="s">
        <v>9</v>
      </c>
      <c r="G225" s="18" t="s">
        <v>263</v>
      </c>
      <c r="H225" s="6" t="s">
        <v>371</v>
      </c>
      <c r="J225">
        <v>764695</v>
      </c>
      <c r="L225" s="17" t="str">
        <f>HYPERLINK("http://klibs1.kj.yamagata-u.ac.jp/mylimedio/search/search.do?keyword=%23ID%3D"&amp;J225,"OPAC")</f>
        <v>OPAC</v>
      </c>
    </row>
    <row r="226" spans="1:12" ht="27">
      <c r="A226" s="1"/>
      <c r="B226" s="1" t="s">
        <v>92</v>
      </c>
      <c r="C226" s="5" t="s">
        <v>245</v>
      </c>
      <c r="D226" s="5" t="s">
        <v>112</v>
      </c>
      <c r="E226" s="5" t="s">
        <v>8</v>
      </c>
      <c r="F226" s="5" t="s">
        <v>9</v>
      </c>
      <c r="G226" s="18" t="s">
        <v>264</v>
      </c>
      <c r="H226" s="6" t="s">
        <v>371</v>
      </c>
      <c r="J226">
        <v>721633</v>
      </c>
      <c r="K226">
        <v>7</v>
      </c>
      <c r="L226" s="17" t="str">
        <f>HYPERLINK("http://klibs1.kj.yamagata-u.ac.jp/mylimedio/search/search.do?keyword=%23ID%3D"&amp;J226,"工学部図書館に所蔵あり")</f>
        <v>工学部図書館に所蔵あり</v>
      </c>
    </row>
    <row r="227" spans="1:12" ht="13.5">
      <c r="A227" s="1"/>
      <c r="B227" s="1" t="s">
        <v>92</v>
      </c>
      <c r="C227" s="5" t="s">
        <v>245</v>
      </c>
      <c r="D227" s="5" t="s">
        <v>112</v>
      </c>
      <c r="E227" s="5" t="s">
        <v>8</v>
      </c>
      <c r="F227" s="5" t="s">
        <v>9</v>
      </c>
      <c r="G227" s="18" t="s">
        <v>265</v>
      </c>
      <c r="H227" s="6" t="s">
        <v>371</v>
      </c>
      <c r="J227">
        <v>842787</v>
      </c>
      <c r="K227">
        <v>7</v>
      </c>
      <c r="L227" s="17" t="str">
        <f>HYPERLINK("http://klibs1.kj.yamagata-u.ac.jp/mylimedio/search/search.do?keyword=%23ID%3D"&amp;J227,"工学部図書館に所蔵あり")</f>
        <v>工学部図書館に所蔵あり</v>
      </c>
    </row>
    <row r="228" spans="1:12" ht="13.5">
      <c r="A228" s="1"/>
      <c r="B228" s="1" t="s">
        <v>92</v>
      </c>
      <c r="C228" s="5" t="s">
        <v>245</v>
      </c>
      <c r="D228" s="5" t="s">
        <v>112</v>
      </c>
      <c r="E228" s="5" t="s">
        <v>8</v>
      </c>
      <c r="F228" s="5" t="s">
        <v>9</v>
      </c>
      <c r="G228" s="18" t="s">
        <v>266</v>
      </c>
      <c r="H228" s="6" t="s">
        <v>371</v>
      </c>
      <c r="J228">
        <v>867988</v>
      </c>
      <c r="K228">
        <v>7</v>
      </c>
      <c r="L228" s="17" t="str">
        <f>HYPERLINK("http://klibs1.kj.yamagata-u.ac.jp/mylimedio/search/search.do?keyword=%23ID%3D"&amp;J228,"工学部図書館に所蔵あり")</f>
        <v>工学部図書館に所蔵あり</v>
      </c>
    </row>
    <row r="229" spans="1:12" ht="13.5">
      <c r="A229" s="1"/>
      <c r="B229" s="1" t="s">
        <v>92</v>
      </c>
      <c r="C229" s="5" t="s">
        <v>245</v>
      </c>
      <c r="D229" s="5" t="s">
        <v>112</v>
      </c>
      <c r="E229" s="5" t="s">
        <v>8</v>
      </c>
      <c r="F229" s="5" t="s">
        <v>9</v>
      </c>
      <c r="G229" s="18" t="s">
        <v>267</v>
      </c>
      <c r="H229" s="6" t="s">
        <v>371</v>
      </c>
      <c r="J229">
        <v>802258</v>
      </c>
      <c r="K229">
        <v>7</v>
      </c>
      <c r="L229" s="17" t="str">
        <f>HYPERLINK("http://klibs1.kj.yamagata-u.ac.jp/mylimedio/search/search.do?keyword=%23ID%3D"&amp;J229,"工学部図書館に所蔵あり")</f>
        <v>工学部図書館に所蔵あり</v>
      </c>
    </row>
    <row r="230" spans="1:12" ht="13.5">
      <c r="A230" s="1"/>
      <c r="B230" s="1" t="s">
        <v>92</v>
      </c>
      <c r="C230" s="5" t="s">
        <v>245</v>
      </c>
      <c r="D230" s="5" t="s">
        <v>112</v>
      </c>
      <c r="E230" s="5" t="s">
        <v>8</v>
      </c>
      <c r="F230" s="5" t="s">
        <v>9</v>
      </c>
      <c r="G230" s="18" t="s">
        <v>268</v>
      </c>
      <c r="H230" s="6" t="s">
        <v>371</v>
      </c>
      <c r="J230">
        <v>879232</v>
      </c>
      <c r="L230" s="17" t="str">
        <f>HYPERLINK("http://klibs1.kj.yamagata-u.ac.jp/mylimedio/search/search.do?keyword=%23ID%3D"&amp;J230,"OPAC")</f>
        <v>OPAC</v>
      </c>
    </row>
    <row r="231" spans="1:12" ht="13.5">
      <c r="A231" s="1"/>
      <c r="B231" s="1" t="s">
        <v>92</v>
      </c>
      <c r="C231" s="5" t="s">
        <v>245</v>
      </c>
      <c r="D231" s="5" t="s">
        <v>112</v>
      </c>
      <c r="E231" s="5" t="s">
        <v>8</v>
      </c>
      <c r="F231" s="5" t="s">
        <v>9</v>
      </c>
      <c r="G231" s="18" t="s">
        <v>113</v>
      </c>
      <c r="H231" s="6" t="s">
        <v>371</v>
      </c>
      <c r="J231">
        <v>750627</v>
      </c>
      <c r="K231">
        <v>7</v>
      </c>
      <c r="L231" s="17" t="str">
        <f>HYPERLINK("http://klibs1.kj.yamagata-u.ac.jp/mylimedio/search/search.do?keyword=%23ID%3D"&amp;J231,"工学部図書館に所蔵あり")</f>
        <v>工学部図書館に所蔵あり</v>
      </c>
    </row>
    <row r="232" spans="1:12" ht="13.5">
      <c r="A232" s="1"/>
      <c r="B232" s="1" t="s">
        <v>92</v>
      </c>
      <c r="C232" s="5" t="s">
        <v>245</v>
      </c>
      <c r="D232" s="5" t="s">
        <v>112</v>
      </c>
      <c r="E232" s="5" t="s">
        <v>8</v>
      </c>
      <c r="F232" s="5" t="s">
        <v>9</v>
      </c>
      <c r="G232" s="18" t="s">
        <v>116</v>
      </c>
      <c r="H232" s="6" t="s">
        <v>371</v>
      </c>
      <c r="J232">
        <v>792081</v>
      </c>
      <c r="K232">
        <v>7</v>
      </c>
      <c r="L232" s="17" t="str">
        <f>HYPERLINK("http://klibs1.kj.yamagata-u.ac.jp/mylimedio/search/search.do?keyword=%23ID%3D"&amp;J232,"工学部図書館に所蔵あり")</f>
        <v>工学部図書館に所蔵あり</v>
      </c>
    </row>
    <row r="233" spans="1:12" ht="13.5">
      <c r="A233" s="1"/>
      <c r="B233" s="1" t="s">
        <v>92</v>
      </c>
      <c r="C233" s="5" t="s">
        <v>245</v>
      </c>
      <c r="D233" s="5" t="s">
        <v>112</v>
      </c>
      <c r="E233" s="5" t="s">
        <v>8</v>
      </c>
      <c r="F233" s="5" t="s">
        <v>9</v>
      </c>
      <c r="G233" s="18" t="s">
        <v>115</v>
      </c>
      <c r="H233" s="6" t="s">
        <v>371</v>
      </c>
      <c r="J233">
        <v>737171</v>
      </c>
      <c r="L233" s="17" t="str">
        <f>HYPERLINK("http://klibs1.kj.yamagata-u.ac.jp/mylimedio/search/search.do?keyword=%23ID%3D"&amp;J233,"OPAC")</f>
        <v>OPAC</v>
      </c>
    </row>
    <row r="234" spans="1:12" ht="13.5">
      <c r="A234" s="1"/>
      <c r="B234" s="1" t="s">
        <v>92</v>
      </c>
      <c r="C234" s="5" t="s">
        <v>245</v>
      </c>
      <c r="D234" s="5" t="s">
        <v>112</v>
      </c>
      <c r="E234" s="5" t="s">
        <v>8</v>
      </c>
      <c r="F234" s="5" t="s">
        <v>9</v>
      </c>
      <c r="G234" s="18" t="s">
        <v>120</v>
      </c>
      <c r="H234" s="6" t="s">
        <v>371</v>
      </c>
      <c r="J234">
        <v>764001</v>
      </c>
      <c r="K234">
        <v>7</v>
      </c>
      <c r="L234" s="17" t="str">
        <f>HYPERLINK("http://klibs1.kj.yamagata-u.ac.jp/mylimedio/search/search.do?keyword=%23ID%3D"&amp;J234,"工学部図書館に所蔵あり")</f>
        <v>工学部図書館に所蔵あり</v>
      </c>
    </row>
    <row r="235" spans="1:12" ht="13.5">
      <c r="A235" s="1"/>
      <c r="B235" s="1" t="s">
        <v>92</v>
      </c>
      <c r="C235" s="5" t="s">
        <v>245</v>
      </c>
      <c r="D235" s="5" t="s">
        <v>112</v>
      </c>
      <c r="E235" s="5" t="s">
        <v>8</v>
      </c>
      <c r="F235" s="5" t="s">
        <v>9</v>
      </c>
      <c r="G235" s="18" t="s">
        <v>119</v>
      </c>
      <c r="H235" s="6" t="s">
        <v>371</v>
      </c>
      <c r="J235">
        <v>536299</v>
      </c>
      <c r="K235" t="s">
        <v>362</v>
      </c>
      <c r="L235" s="17" t="str">
        <f>HYPERLINK("http://klibs1.kj.yamagata-u.ac.jp/mylimedio/search/search.do?keyword=%23ID%3D"&amp;J235,"工学部・農学部図書館に所蔵あり")</f>
        <v>工学部・農学部図書館に所蔵あり</v>
      </c>
    </row>
    <row r="236" spans="1:12" ht="13.5">
      <c r="A236" s="1"/>
      <c r="B236" s="1" t="s">
        <v>92</v>
      </c>
      <c r="C236" s="5" t="s">
        <v>250</v>
      </c>
      <c r="D236" s="5" t="s">
        <v>108</v>
      </c>
      <c r="E236" s="5" t="s">
        <v>8</v>
      </c>
      <c r="F236" s="5" t="s">
        <v>9</v>
      </c>
      <c r="G236" s="5" t="s">
        <v>269</v>
      </c>
      <c r="H236" s="6" t="s">
        <v>371</v>
      </c>
      <c r="J236">
        <v>879263</v>
      </c>
      <c r="K236">
        <v>7</v>
      </c>
      <c r="L236" s="17" t="str">
        <f>HYPERLINK("http://klibs1.kj.yamagata-u.ac.jp/mylimedio/search/search.do?keyword=%23ID%3D"&amp;J236,"工学部図書館に所蔵あり")</f>
        <v>工学部図書館に所蔵あり</v>
      </c>
    </row>
    <row r="237" spans="1:12" ht="13.5">
      <c r="A237" s="1"/>
      <c r="B237" s="1" t="s">
        <v>92</v>
      </c>
      <c r="C237" s="5" t="s">
        <v>250</v>
      </c>
      <c r="D237" s="5" t="s">
        <v>108</v>
      </c>
      <c r="E237" s="5" t="s">
        <v>8</v>
      </c>
      <c r="F237" s="5" t="s">
        <v>9</v>
      </c>
      <c r="G237" s="18" t="s">
        <v>270</v>
      </c>
      <c r="H237" s="6" t="s">
        <v>371</v>
      </c>
      <c r="J237">
        <v>854112</v>
      </c>
      <c r="K237">
        <v>7</v>
      </c>
      <c r="L237" s="17" t="str">
        <f>HYPERLINK("http://klibs1.kj.yamagata-u.ac.jp/mylimedio/search/search.do?keyword=%23ID%3D"&amp;J237,"工学部図書館に所蔵あり")</f>
        <v>工学部図書館に所蔵あり</v>
      </c>
    </row>
    <row r="238" spans="1:12" ht="13.5">
      <c r="A238" s="1"/>
      <c r="B238" s="1" t="s">
        <v>92</v>
      </c>
      <c r="C238" s="5" t="s">
        <v>250</v>
      </c>
      <c r="D238" s="5" t="s">
        <v>108</v>
      </c>
      <c r="E238" s="5" t="s">
        <v>8</v>
      </c>
      <c r="F238" s="5" t="s">
        <v>9</v>
      </c>
      <c r="G238" s="18" t="s">
        <v>271</v>
      </c>
      <c r="H238" s="6" t="s">
        <v>371</v>
      </c>
      <c r="J238">
        <v>854112</v>
      </c>
      <c r="K238">
        <v>7</v>
      </c>
      <c r="L238" s="17" t="str">
        <f>HYPERLINK("http://klibs1.kj.yamagata-u.ac.jp/mylimedio/search/search.do?keyword=%23ID%3D"&amp;J238,"工学部図書館に所蔵あり")</f>
        <v>工学部図書館に所蔵あり</v>
      </c>
    </row>
    <row r="239" spans="1:12" ht="27">
      <c r="A239" s="1"/>
      <c r="B239" s="1" t="s">
        <v>92</v>
      </c>
      <c r="C239" s="5" t="s">
        <v>272</v>
      </c>
      <c r="D239" s="5" t="s">
        <v>259</v>
      </c>
      <c r="E239" s="5" t="s">
        <v>137</v>
      </c>
      <c r="F239" s="5" t="s">
        <v>9</v>
      </c>
      <c r="G239" s="5" t="s">
        <v>260</v>
      </c>
      <c r="H239" s="6" t="s">
        <v>371</v>
      </c>
      <c r="J239">
        <v>833063</v>
      </c>
      <c r="L239" s="17" t="str">
        <f>HYPERLINK("http://klibs1.kj.yamagata-u.ac.jp/mylimedio/search/search.do?keyword=%23ID%3D"&amp;J239,"OPAC")</f>
        <v>OPAC</v>
      </c>
    </row>
    <row r="240" spans="1:12" ht="13.5">
      <c r="A240" s="1"/>
      <c r="B240" s="1" t="s">
        <v>92</v>
      </c>
      <c r="C240" s="5" t="s">
        <v>254</v>
      </c>
      <c r="D240" s="5" t="s">
        <v>112</v>
      </c>
      <c r="E240" s="5" t="s">
        <v>8</v>
      </c>
      <c r="F240" s="5" t="s">
        <v>25</v>
      </c>
      <c r="G240" s="5" t="s">
        <v>261</v>
      </c>
      <c r="H240" s="6" t="s">
        <v>371</v>
      </c>
      <c r="J240">
        <v>878980</v>
      </c>
      <c r="L240" s="17" t="str">
        <f>HYPERLINK("http://klibs1.kj.yamagata-u.ac.jp/mylimedio/search/search.do?keyword=%23ID%3D"&amp;J240,"OPAC")</f>
        <v>OPAC</v>
      </c>
    </row>
    <row r="241" spans="1:12" ht="13.5">
      <c r="A241" s="1"/>
      <c r="B241" s="1" t="s">
        <v>92</v>
      </c>
      <c r="C241" s="5" t="s">
        <v>254</v>
      </c>
      <c r="D241" s="5" t="s">
        <v>112</v>
      </c>
      <c r="E241" s="5" t="s">
        <v>8</v>
      </c>
      <c r="F241" s="5" t="s">
        <v>25</v>
      </c>
      <c r="G241" s="18" t="s">
        <v>262</v>
      </c>
      <c r="H241" s="6" t="s">
        <v>371</v>
      </c>
      <c r="J241">
        <v>792966</v>
      </c>
      <c r="K241">
        <v>7</v>
      </c>
      <c r="L241" s="17" t="str">
        <f>HYPERLINK("http://klibs1.kj.yamagata-u.ac.jp/mylimedio/search/search.do?keyword=%23ID%3D"&amp;J241,"工学部図書館に所蔵あり")</f>
        <v>工学部図書館に所蔵あり</v>
      </c>
    </row>
    <row r="242" spans="1:12" ht="13.5">
      <c r="A242" s="1"/>
      <c r="B242" s="1" t="s">
        <v>92</v>
      </c>
      <c r="C242" s="5" t="s">
        <v>254</v>
      </c>
      <c r="D242" s="5" t="s">
        <v>112</v>
      </c>
      <c r="E242" s="5" t="s">
        <v>8</v>
      </c>
      <c r="F242" s="5" t="s">
        <v>25</v>
      </c>
      <c r="G242" s="18" t="s">
        <v>263</v>
      </c>
      <c r="H242" s="6" t="s">
        <v>371</v>
      </c>
      <c r="J242">
        <v>764695</v>
      </c>
      <c r="L242" s="17" t="str">
        <f>HYPERLINK("http://klibs1.kj.yamagata-u.ac.jp/mylimedio/search/search.do?keyword=%23ID%3D"&amp;J242,"OPAC")</f>
        <v>OPAC</v>
      </c>
    </row>
    <row r="243" spans="1:12" ht="13.5">
      <c r="A243" s="1"/>
      <c r="B243" s="1" t="s">
        <v>92</v>
      </c>
      <c r="C243" s="5" t="s">
        <v>254</v>
      </c>
      <c r="D243" s="5" t="s">
        <v>112</v>
      </c>
      <c r="E243" s="5" t="s">
        <v>8</v>
      </c>
      <c r="F243" s="5" t="s">
        <v>25</v>
      </c>
      <c r="G243" s="18" t="s">
        <v>273</v>
      </c>
      <c r="H243" s="6" t="s">
        <v>371</v>
      </c>
      <c r="J243">
        <v>732800</v>
      </c>
      <c r="K243">
        <v>7</v>
      </c>
      <c r="L243" s="17" t="str">
        <f>HYPERLINK("http://klibs1.kj.yamagata-u.ac.jp/mylimedio/search/search.do?keyword=%23ID%3D"&amp;J243,"工学部図書館に所蔵あり")</f>
        <v>工学部図書館に所蔵あり</v>
      </c>
    </row>
    <row r="244" spans="1:12" ht="13.5">
      <c r="A244" s="1"/>
      <c r="B244" s="1" t="s">
        <v>92</v>
      </c>
      <c r="C244" s="5" t="s">
        <v>254</v>
      </c>
      <c r="D244" s="5" t="s">
        <v>112</v>
      </c>
      <c r="E244" s="5" t="s">
        <v>8</v>
      </c>
      <c r="F244" s="5" t="s">
        <v>25</v>
      </c>
      <c r="G244" s="18" t="s">
        <v>274</v>
      </c>
      <c r="H244" s="6" t="s">
        <v>371</v>
      </c>
      <c r="J244">
        <v>842787</v>
      </c>
      <c r="K244">
        <v>7</v>
      </c>
      <c r="L244" s="17" t="str">
        <f>HYPERLINK("http://klibs1.kj.yamagata-u.ac.jp/mylimedio/search/search.do?keyword=%23ID%3D"&amp;J244,"工学部図書館に所蔵あり")</f>
        <v>工学部図書館に所蔵あり</v>
      </c>
    </row>
    <row r="245" spans="1:12" ht="13.5">
      <c r="A245" s="1"/>
      <c r="B245" s="1" t="s">
        <v>92</v>
      </c>
      <c r="C245" s="5" t="s">
        <v>254</v>
      </c>
      <c r="D245" s="5" t="s">
        <v>112</v>
      </c>
      <c r="E245" s="5" t="s">
        <v>8</v>
      </c>
      <c r="F245" s="5" t="s">
        <v>25</v>
      </c>
      <c r="G245" s="18" t="s">
        <v>266</v>
      </c>
      <c r="H245" s="6" t="s">
        <v>371</v>
      </c>
      <c r="J245">
        <v>867988</v>
      </c>
      <c r="K245">
        <v>7</v>
      </c>
      <c r="L245" s="17" t="str">
        <f>HYPERLINK("http://klibs1.kj.yamagata-u.ac.jp/mylimedio/search/search.do?keyword=%23ID%3D"&amp;J245,"工学部図書館に所蔵あり")</f>
        <v>工学部図書館に所蔵あり</v>
      </c>
    </row>
    <row r="246" spans="1:12" ht="13.5">
      <c r="A246" s="1"/>
      <c r="B246" s="1" t="s">
        <v>92</v>
      </c>
      <c r="C246" s="5" t="s">
        <v>254</v>
      </c>
      <c r="D246" s="5" t="s">
        <v>112</v>
      </c>
      <c r="E246" s="5" t="s">
        <v>8</v>
      </c>
      <c r="F246" s="5" t="s">
        <v>25</v>
      </c>
      <c r="G246" s="18" t="s">
        <v>267</v>
      </c>
      <c r="H246" s="6" t="s">
        <v>371</v>
      </c>
      <c r="J246">
        <v>802258</v>
      </c>
      <c r="K246">
        <v>7</v>
      </c>
      <c r="L246" s="17" t="str">
        <f>HYPERLINK("http://klibs1.kj.yamagata-u.ac.jp/mylimedio/search/search.do?keyword=%23ID%3D"&amp;J246,"工学部図書館に所蔵あり")</f>
        <v>工学部図書館に所蔵あり</v>
      </c>
    </row>
    <row r="247" spans="1:12" ht="13.5">
      <c r="A247" s="1"/>
      <c r="B247" s="1" t="s">
        <v>92</v>
      </c>
      <c r="C247" s="5" t="s">
        <v>254</v>
      </c>
      <c r="D247" s="5" t="s">
        <v>112</v>
      </c>
      <c r="E247" s="5" t="s">
        <v>8</v>
      </c>
      <c r="F247" s="5" t="s">
        <v>25</v>
      </c>
      <c r="G247" s="18" t="s">
        <v>275</v>
      </c>
      <c r="H247" s="6" t="s">
        <v>371</v>
      </c>
      <c r="J247">
        <v>879175</v>
      </c>
      <c r="L247" s="17" t="str">
        <f>HYPERLINK("http://klibs1.kj.yamagata-u.ac.jp/mylimedio/search/search.do?keyword=%23ID%3D"&amp;J247,"OPAC")</f>
        <v>OPAC</v>
      </c>
    </row>
    <row r="248" spans="1:12" ht="13.5">
      <c r="A248" s="1"/>
      <c r="B248" s="1" t="s">
        <v>92</v>
      </c>
      <c r="C248" s="5" t="s">
        <v>257</v>
      </c>
      <c r="D248" s="5" t="s">
        <v>108</v>
      </c>
      <c r="E248" s="5" t="s">
        <v>8</v>
      </c>
      <c r="F248" s="5" t="s">
        <v>9</v>
      </c>
      <c r="G248" s="5" t="s">
        <v>269</v>
      </c>
      <c r="H248" s="6" t="s">
        <v>371</v>
      </c>
      <c r="J248">
        <v>879263</v>
      </c>
      <c r="K248">
        <v>7</v>
      </c>
      <c r="L248" s="17" t="str">
        <f>HYPERLINK("http://klibs1.kj.yamagata-u.ac.jp/mylimedio/search/search.do?keyword=%23ID%3D"&amp;J248,"工学部図書館に所蔵あり")</f>
        <v>工学部図書館に所蔵あり</v>
      </c>
    </row>
    <row r="249" spans="1:12" ht="13.5">
      <c r="A249" s="1"/>
      <c r="B249" s="1" t="s">
        <v>92</v>
      </c>
      <c r="C249" s="5" t="s">
        <v>257</v>
      </c>
      <c r="D249" s="5" t="s">
        <v>108</v>
      </c>
      <c r="E249" s="5" t="s">
        <v>8</v>
      </c>
      <c r="F249" s="5" t="s">
        <v>9</v>
      </c>
      <c r="G249" s="18" t="s">
        <v>276</v>
      </c>
      <c r="H249" s="6" t="s">
        <v>371</v>
      </c>
      <c r="J249">
        <v>854112</v>
      </c>
      <c r="K249">
        <v>7</v>
      </c>
      <c r="L249" s="17" t="str">
        <f>HYPERLINK("http://klibs1.kj.yamagata-u.ac.jp/mylimedio/search/search.do?keyword=%23ID%3D"&amp;J249,"工学部図書館に所蔵あり")</f>
        <v>工学部図書館に所蔵あり</v>
      </c>
    </row>
    <row r="250" spans="1:12" ht="13.5">
      <c r="A250" s="1"/>
      <c r="B250" s="1" t="s">
        <v>92</v>
      </c>
      <c r="C250" s="5" t="s">
        <v>144</v>
      </c>
      <c r="D250" s="5" t="s">
        <v>167</v>
      </c>
      <c r="E250" s="5" t="s">
        <v>8</v>
      </c>
      <c r="F250" s="5" t="s">
        <v>25</v>
      </c>
      <c r="G250" s="5" t="s">
        <v>277</v>
      </c>
      <c r="H250" s="6" t="s">
        <v>371</v>
      </c>
      <c r="J250">
        <v>348686</v>
      </c>
      <c r="L250" s="17" t="str">
        <f>HYPERLINK("http://klibs1.kj.yamagata-u.ac.jp/mylimedio/search/search.do?keyword=%23ID%3D"&amp;J250,"OPAC")</f>
        <v>OPAC</v>
      </c>
    </row>
    <row r="251" spans="1:12" ht="54">
      <c r="A251" s="1"/>
      <c r="B251" s="1" t="s">
        <v>92</v>
      </c>
      <c r="C251" s="5" t="s">
        <v>278</v>
      </c>
      <c r="D251" s="5" t="s">
        <v>279</v>
      </c>
      <c r="E251" s="5" t="s">
        <v>137</v>
      </c>
      <c r="F251" s="5" t="s">
        <v>9</v>
      </c>
      <c r="G251" s="5" t="s">
        <v>280</v>
      </c>
      <c r="H251" s="6" t="s">
        <v>371</v>
      </c>
      <c r="J251">
        <v>872334</v>
      </c>
      <c r="L251" s="17" t="str">
        <f>HYPERLINK("http://klibs1.kj.yamagata-u.ac.jp/mylimedio/search/search.do?keyword=%23ID%3D"&amp;J251,"OPAC")</f>
        <v>OPAC</v>
      </c>
    </row>
    <row r="252" spans="1:12" ht="27">
      <c r="A252" s="1"/>
      <c r="B252" s="1" t="s">
        <v>92</v>
      </c>
      <c r="C252" s="5" t="s">
        <v>281</v>
      </c>
      <c r="D252" s="5" t="s">
        <v>282</v>
      </c>
      <c r="E252" s="5" t="s">
        <v>8</v>
      </c>
      <c r="F252" s="5" t="s">
        <v>9</v>
      </c>
      <c r="G252" s="5" t="s">
        <v>283</v>
      </c>
      <c r="H252" s="6" t="s">
        <v>371</v>
      </c>
      <c r="J252">
        <v>872334</v>
      </c>
      <c r="L252" s="17" t="str">
        <f>HYPERLINK("http://klibs1.kj.yamagata-u.ac.jp/mylimedio/search/search.do?keyword=%23ID%3D"&amp;J252,"OPAC")</f>
        <v>OPAC</v>
      </c>
    </row>
    <row r="253" spans="1:12" ht="27">
      <c r="A253" s="1"/>
      <c r="B253" s="1" t="s">
        <v>92</v>
      </c>
      <c r="C253" s="5" t="s">
        <v>284</v>
      </c>
      <c r="D253" s="5" t="s">
        <v>285</v>
      </c>
      <c r="E253" s="5" t="s">
        <v>8</v>
      </c>
      <c r="F253" s="5" t="s">
        <v>25</v>
      </c>
      <c r="G253" s="5" t="s">
        <v>286</v>
      </c>
      <c r="H253" s="6" t="s">
        <v>371</v>
      </c>
      <c r="J253">
        <v>120356</v>
      </c>
      <c r="L253" s="17" t="str">
        <f>HYPERLINK("http://klibs1.kj.yamagata-u.ac.jp/mylimedio/search/search.do?keyword=%23ID%3D"&amp;J253,"OPAC")</f>
        <v>OPAC</v>
      </c>
    </row>
    <row r="254" spans="1:12" ht="27">
      <c r="A254" s="1"/>
      <c r="B254" s="1" t="s">
        <v>92</v>
      </c>
      <c r="C254" s="5" t="s">
        <v>284</v>
      </c>
      <c r="D254" s="5" t="s">
        <v>285</v>
      </c>
      <c r="E254" s="5" t="s">
        <v>8</v>
      </c>
      <c r="F254" s="5" t="s">
        <v>25</v>
      </c>
      <c r="G254" s="18" t="s">
        <v>287</v>
      </c>
      <c r="H254" s="6" t="s">
        <v>371</v>
      </c>
      <c r="J254">
        <v>858256</v>
      </c>
      <c r="K254">
        <v>7</v>
      </c>
      <c r="L254" s="17" t="str">
        <f>HYPERLINK("http://klibs1.kj.yamagata-u.ac.jp/mylimedio/search/search.do?keyword=%23ID%3D"&amp;J254,"工学部図書館に所蔵あり")</f>
        <v>工学部図書館に所蔵あり</v>
      </c>
    </row>
    <row r="255" spans="1:12" ht="27">
      <c r="A255" s="1"/>
      <c r="B255" s="1" t="s">
        <v>92</v>
      </c>
      <c r="C255" s="5" t="s">
        <v>288</v>
      </c>
      <c r="D255" s="5" t="s">
        <v>285</v>
      </c>
      <c r="E255" s="5" t="s">
        <v>8</v>
      </c>
      <c r="F255" s="5" t="s">
        <v>25</v>
      </c>
      <c r="G255" s="5" t="s">
        <v>286</v>
      </c>
      <c r="H255" s="6" t="s">
        <v>371</v>
      </c>
      <c r="J255">
        <v>120356</v>
      </c>
      <c r="L255" s="17" t="str">
        <f>HYPERLINK("http://klibs1.kj.yamagata-u.ac.jp/mylimedio/search/search.do?keyword=%23ID%3D"&amp;J255,"OPAC")</f>
        <v>OPAC</v>
      </c>
    </row>
    <row r="256" spans="1:12" ht="27">
      <c r="A256" s="1"/>
      <c r="B256" s="1" t="s">
        <v>92</v>
      </c>
      <c r="C256" s="5" t="s">
        <v>288</v>
      </c>
      <c r="D256" s="5" t="s">
        <v>285</v>
      </c>
      <c r="E256" s="5" t="s">
        <v>8</v>
      </c>
      <c r="F256" s="5" t="s">
        <v>25</v>
      </c>
      <c r="G256" s="18" t="s">
        <v>287</v>
      </c>
      <c r="H256" s="6" t="s">
        <v>371</v>
      </c>
      <c r="J256">
        <v>858256</v>
      </c>
      <c r="K256">
        <v>7</v>
      </c>
      <c r="L256" s="17" t="str">
        <f>HYPERLINK("http://klibs1.kj.yamagata-u.ac.jp/mylimedio/search/search.do?keyword=%23ID%3D"&amp;J256,"工学部図書館に所蔵あり")</f>
        <v>工学部図書館に所蔵あり</v>
      </c>
    </row>
    <row r="257" spans="1:12" ht="27">
      <c r="A257" s="1"/>
      <c r="B257" s="1" t="s">
        <v>92</v>
      </c>
      <c r="C257" s="5" t="s">
        <v>289</v>
      </c>
      <c r="D257" s="5" t="s">
        <v>290</v>
      </c>
      <c r="E257" s="5" t="s">
        <v>137</v>
      </c>
      <c r="F257" s="5" t="s">
        <v>9</v>
      </c>
      <c r="G257" s="5" t="s">
        <v>291</v>
      </c>
      <c r="H257" s="6" t="s">
        <v>371</v>
      </c>
      <c r="J257">
        <v>879359</v>
      </c>
      <c r="K257">
        <v>7</v>
      </c>
      <c r="L257" s="17" t="str">
        <f>HYPERLINK("http://klibs1.kj.yamagata-u.ac.jp/mylimedio/search/search.do?keyword=%23ID%3D"&amp;J257,"工学部図書館に所蔵あり")</f>
        <v>工学部図書館に所蔵あり</v>
      </c>
    </row>
    <row r="258" spans="1:12" ht="27">
      <c r="A258" s="1"/>
      <c r="B258" s="1" t="s">
        <v>92</v>
      </c>
      <c r="C258" s="5" t="s">
        <v>292</v>
      </c>
      <c r="D258" s="5" t="s">
        <v>293</v>
      </c>
      <c r="E258" s="5" t="s">
        <v>137</v>
      </c>
      <c r="F258" s="5" t="s">
        <v>9</v>
      </c>
      <c r="G258" s="5" t="s">
        <v>294</v>
      </c>
      <c r="H258" s="6" t="s">
        <v>371</v>
      </c>
      <c r="J258">
        <v>139302</v>
      </c>
      <c r="K258">
        <v>7</v>
      </c>
      <c r="L258" s="17" t="str">
        <f>HYPERLINK("http://klibs1.kj.yamagata-u.ac.jp/mylimedio/search/search.do?keyword=%23ID%3D"&amp;J258,"工学部図書館に所蔵あり")</f>
        <v>工学部図書館に所蔵あり</v>
      </c>
    </row>
    <row r="259" spans="1:12" ht="27">
      <c r="A259" s="1"/>
      <c r="B259" s="1" t="s">
        <v>92</v>
      </c>
      <c r="C259" s="5" t="s">
        <v>292</v>
      </c>
      <c r="D259" s="5" t="s">
        <v>293</v>
      </c>
      <c r="E259" s="5" t="s">
        <v>137</v>
      </c>
      <c r="F259" s="5" t="s">
        <v>9</v>
      </c>
      <c r="G259" s="18" t="s">
        <v>295</v>
      </c>
      <c r="H259" s="6" t="s">
        <v>371</v>
      </c>
      <c r="J259">
        <v>348686</v>
      </c>
      <c r="L259" s="17" t="str">
        <f>HYPERLINK("http://klibs1.kj.yamagata-u.ac.jp/mylimedio/search/search.do?keyword=%23ID%3D"&amp;J259,"OPAC")</f>
        <v>OPAC</v>
      </c>
    </row>
    <row r="260" spans="1:12" ht="27">
      <c r="A260" s="1"/>
      <c r="B260" s="1" t="s">
        <v>92</v>
      </c>
      <c r="C260" s="5" t="s">
        <v>292</v>
      </c>
      <c r="D260" s="5" t="s">
        <v>293</v>
      </c>
      <c r="E260" s="5" t="s">
        <v>137</v>
      </c>
      <c r="F260" s="5" t="s">
        <v>9</v>
      </c>
      <c r="G260" s="18" t="s">
        <v>296</v>
      </c>
      <c r="H260" s="6" t="s">
        <v>371</v>
      </c>
      <c r="J260">
        <v>862078</v>
      </c>
      <c r="K260">
        <v>7</v>
      </c>
      <c r="L260" s="17" t="str">
        <f>HYPERLINK("http://klibs1.kj.yamagata-u.ac.jp/mylimedio/search/search.do?keyword=%23ID%3D"&amp;J260,"工学部図書館に所蔵あり")</f>
        <v>工学部図書館に所蔵あり</v>
      </c>
    </row>
    <row r="261" spans="1:12" ht="27">
      <c r="A261" s="1"/>
      <c r="B261" s="1" t="s">
        <v>92</v>
      </c>
      <c r="C261" s="5" t="s">
        <v>292</v>
      </c>
      <c r="D261" s="5" t="s">
        <v>293</v>
      </c>
      <c r="E261" s="5" t="s">
        <v>137</v>
      </c>
      <c r="F261" s="5" t="s">
        <v>9</v>
      </c>
      <c r="G261" s="18" t="s">
        <v>297</v>
      </c>
      <c r="H261" s="6" t="s">
        <v>371</v>
      </c>
      <c r="J261">
        <v>778587</v>
      </c>
      <c r="K261">
        <v>7</v>
      </c>
      <c r="L261" s="17" t="str">
        <f>HYPERLINK("http://klibs1.kj.yamagata-u.ac.jp/mylimedio/search/search.do?keyword=%23ID%3D"&amp;J261,"工学部図書館に所蔵あり")</f>
        <v>工学部図書館に所蔵あり</v>
      </c>
    </row>
    <row r="262" spans="1:12" ht="27">
      <c r="A262" s="1"/>
      <c r="B262" s="1" t="s">
        <v>92</v>
      </c>
      <c r="C262" s="5" t="s">
        <v>292</v>
      </c>
      <c r="D262" s="5" t="s">
        <v>293</v>
      </c>
      <c r="E262" s="5" t="s">
        <v>137</v>
      </c>
      <c r="F262" s="5" t="s">
        <v>9</v>
      </c>
      <c r="G262" s="18" t="s">
        <v>298</v>
      </c>
      <c r="H262" s="6" t="s">
        <v>371</v>
      </c>
      <c r="J262">
        <v>750816</v>
      </c>
      <c r="L262" s="17" t="str">
        <f>HYPERLINK("http://klibs1.kj.yamagata-u.ac.jp/mylimedio/search/search.do?keyword=%23ID%3D"&amp;J262,"OPAC")</f>
        <v>OPAC</v>
      </c>
    </row>
    <row r="263" spans="1:12" ht="27">
      <c r="A263" s="1"/>
      <c r="B263" s="1" t="s">
        <v>92</v>
      </c>
      <c r="C263" s="5" t="s">
        <v>292</v>
      </c>
      <c r="D263" s="5" t="s">
        <v>293</v>
      </c>
      <c r="E263" s="5" t="s">
        <v>137</v>
      </c>
      <c r="F263" s="5" t="s">
        <v>9</v>
      </c>
      <c r="G263" s="18" t="s">
        <v>299</v>
      </c>
      <c r="H263" s="6" t="s">
        <v>371</v>
      </c>
      <c r="J263">
        <v>832072</v>
      </c>
      <c r="K263">
        <v>7</v>
      </c>
      <c r="L263" s="17" t="str">
        <f>HYPERLINK("http://klibs1.kj.yamagata-u.ac.jp/mylimedio/search/search.do?keyword=%23ID%3D"&amp;J263,"工学部図書館に所蔵あり")</f>
        <v>工学部図書館に所蔵あり</v>
      </c>
    </row>
    <row r="264" spans="1:12" ht="27">
      <c r="A264" s="1"/>
      <c r="B264" s="1" t="s">
        <v>92</v>
      </c>
      <c r="C264" s="5" t="s">
        <v>292</v>
      </c>
      <c r="D264" s="5" t="s">
        <v>293</v>
      </c>
      <c r="E264" s="5" t="s">
        <v>137</v>
      </c>
      <c r="F264" s="5" t="s">
        <v>9</v>
      </c>
      <c r="G264" s="18" t="s">
        <v>300</v>
      </c>
      <c r="H264" s="6" t="s">
        <v>371</v>
      </c>
      <c r="J264">
        <v>879178</v>
      </c>
      <c r="L264" s="17" t="str">
        <f>HYPERLINK("http://klibs1.kj.yamagata-u.ac.jp/mylimedio/search/search.do?keyword=%23ID%3D"&amp;J264,"OPAC")</f>
        <v>OPAC</v>
      </c>
    </row>
    <row r="265" spans="1:12" ht="27">
      <c r="A265" s="1"/>
      <c r="B265" s="1" t="s">
        <v>92</v>
      </c>
      <c r="C265" s="5" t="s">
        <v>292</v>
      </c>
      <c r="D265" s="5" t="s">
        <v>293</v>
      </c>
      <c r="E265" s="5" t="s">
        <v>137</v>
      </c>
      <c r="F265" s="5" t="s">
        <v>9</v>
      </c>
      <c r="G265" s="18" t="s">
        <v>301</v>
      </c>
      <c r="H265" s="6" t="s">
        <v>371</v>
      </c>
      <c r="J265">
        <v>833063</v>
      </c>
      <c r="L265" s="17" t="str">
        <f>HYPERLINK("http://klibs1.kj.yamagata-u.ac.jp/mylimedio/search/search.do?keyword=%23ID%3D"&amp;J265,"OPAC")</f>
        <v>OPAC</v>
      </c>
    </row>
    <row r="266" spans="1:8" ht="13.5">
      <c r="A266" s="1"/>
      <c r="B266" s="1" t="s">
        <v>92</v>
      </c>
      <c r="C266" s="5" t="s">
        <v>302</v>
      </c>
      <c r="D266" s="5" t="s">
        <v>303</v>
      </c>
      <c r="E266" s="5" t="s">
        <v>8</v>
      </c>
      <c r="F266" s="5" t="s">
        <v>25</v>
      </c>
      <c r="G266" s="5" t="s">
        <v>304</v>
      </c>
      <c r="H266" s="6" t="s">
        <v>372</v>
      </c>
    </row>
    <row r="267" spans="1:8" ht="13.5">
      <c r="A267" s="1"/>
      <c r="B267" s="1" t="s">
        <v>92</v>
      </c>
      <c r="C267" s="5" t="s">
        <v>302</v>
      </c>
      <c r="D267" s="5" t="s">
        <v>303</v>
      </c>
      <c r="E267" s="5" t="s">
        <v>8</v>
      </c>
      <c r="F267" s="5" t="s">
        <v>25</v>
      </c>
      <c r="G267" s="5" t="s">
        <v>304</v>
      </c>
      <c r="H267" s="6" t="s">
        <v>372</v>
      </c>
    </row>
    <row r="268" spans="1:12" ht="27">
      <c r="A268" s="2"/>
      <c r="B268" s="2" t="s">
        <v>92</v>
      </c>
      <c r="C268" s="19" t="s">
        <v>305</v>
      </c>
      <c r="D268" s="19" t="s">
        <v>306</v>
      </c>
      <c r="E268" s="19" t="s">
        <v>8</v>
      </c>
      <c r="F268" s="19" t="s">
        <v>25</v>
      </c>
      <c r="G268" s="19" t="s">
        <v>307</v>
      </c>
      <c r="H268" s="6" t="s">
        <v>371</v>
      </c>
      <c r="J268">
        <v>778629</v>
      </c>
      <c r="K268">
        <v>7</v>
      </c>
      <c r="L268" s="17" t="str">
        <f>HYPERLINK("http://klibs1.kj.yamagata-u.ac.jp/mylimedio/search/search.do?keyword=%23ID%3D"&amp;J268,"工学部図書館に所蔵あり")</f>
        <v>工学部図書館に所蔵あり</v>
      </c>
    </row>
    <row r="269" spans="1:12" ht="27">
      <c r="A269" s="2"/>
      <c r="B269" s="2" t="s">
        <v>92</v>
      </c>
      <c r="C269" s="19" t="s">
        <v>305</v>
      </c>
      <c r="D269" s="19" t="s">
        <v>306</v>
      </c>
      <c r="E269" s="19" t="s">
        <v>8</v>
      </c>
      <c r="F269" s="19" t="s">
        <v>25</v>
      </c>
      <c r="G269" s="20" t="s">
        <v>308</v>
      </c>
      <c r="H269" s="6" t="s">
        <v>371</v>
      </c>
      <c r="J269">
        <v>141261</v>
      </c>
      <c r="L269" s="17" t="str">
        <f>HYPERLINK("http://klibs1.kj.yamagata-u.ac.jp/mylimedio/search/search.do?keyword=%23ID%3D"&amp;J269,"OPAC")</f>
        <v>OPAC</v>
      </c>
    </row>
    <row r="270" spans="1:12" ht="27">
      <c r="A270" s="2"/>
      <c r="B270" s="2" t="s">
        <v>92</v>
      </c>
      <c r="C270" s="19" t="s">
        <v>305</v>
      </c>
      <c r="D270" s="19" t="s">
        <v>306</v>
      </c>
      <c r="E270" s="19" t="s">
        <v>8</v>
      </c>
      <c r="F270" s="19" t="s">
        <v>25</v>
      </c>
      <c r="G270" s="19" t="s">
        <v>307</v>
      </c>
      <c r="H270" s="6" t="s">
        <v>371</v>
      </c>
      <c r="J270">
        <v>778629</v>
      </c>
      <c r="K270">
        <v>7</v>
      </c>
      <c r="L270" s="17" t="str">
        <f>HYPERLINK("http://klibs1.kj.yamagata-u.ac.jp/mylimedio/search/search.do?keyword=%23ID%3D"&amp;J270,"工学部図書館に所蔵あり")</f>
        <v>工学部図書館に所蔵あり</v>
      </c>
    </row>
    <row r="271" spans="1:12" ht="27">
      <c r="A271" s="2"/>
      <c r="B271" s="2" t="s">
        <v>92</v>
      </c>
      <c r="C271" s="19" t="s">
        <v>305</v>
      </c>
      <c r="D271" s="19" t="s">
        <v>306</v>
      </c>
      <c r="E271" s="19" t="s">
        <v>8</v>
      </c>
      <c r="F271" s="19" t="s">
        <v>25</v>
      </c>
      <c r="G271" s="20" t="s">
        <v>308</v>
      </c>
      <c r="H271" s="6" t="s">
        <v>371</v>
      </c>
      <c r="J271">
        <v>141261</v>
      </c>
      <c r="L271" s="17" t="str">
        <f>HYPERLINK("http://klibs1.kj.yamagata-u.ac.jp/mylimedio/search/search.do?keyword=%23ID%3D"&amp;J271,"OPAC")</f>
        <v>OPAC</v>
      </c>
    </row>
    <row r="272" spans="1:12" ht="13.5">
      <c r="A272" s="1"/>
      <c r="B272" s="1" t="s">
        <v>92</v>
      </c>
      <c r="C272" s="5" t="s">
        <v>309</v>
      </c>
      <c r="D272" s="5" t="s">
        <v>310</v>
      </c>
      <c r="E272" s="5" t="s">
        <v>311</v>
      </c>
      <c r="F272" s="5" t="s">
        <v>25</v>
      </c>
      <c r="G272" s="5" t="s">
        <v>312</v>
      </c>
      <c r="H272" s="6" t="s">
        <v>371</v>
      </c>
      <c r="J272">
        <v>378070</v>
      </c>
      <c r="K272">
        <v>7</v>
      </c>
      <c r="L272" s="17" t="str">
        <f>HYPERLINK("http://klibs1.kj.yamagata-u.ac.jp/mylimedio/search/search.do?keyword=%23ID%3D"&amp;J272,"工学部図書館に所蔵あり")</f>
        <v>工学部図書館に所蔵あり</v>
      </c>
    </row>
    <row r="273" spans="1:12" ht="13.5">
      <c r="A273" s="1"/>
      <c r="B273" s="1" t="s">
        <v>92</v>
      </c>
      <c r="C273" s="5" t="s">
        <v>309</v>
      </c>
      <c r="D273" s="5" t="s">
        <v>310</v>
      </c>
      <c r="E273" s="5" t="s">
        <v>311</v>
      </c>
      <c r="F273" s="5" t="s">
        <v>25</v>
      </c>
      <c r="G273" s="5" t="s">
        <v>312</v>
      </c>
      <c r="H273" s="6" t="s">
        <v>371</v>
      </c>
      <c r="J273">
        <v>378070</v>
      </c>
      <c r="K273">
        <v>7</v>
      </c>
      <c r="L273" s="17" t="str">
        <f>HYPERLINK("http://klibs1.kj.yamagata-u.ac.jp/mylimedio/search/search.do?keyword=%23ID%3D"&amp;J273,"工学部図書館に所蔵あり")</f>
        <v>工学部図書館に所蔵あり</v>
      </c>
    </row>
    <row r="274" spans="1:12" ht="27">
      <c r="A274" s="1"/>
      <c r="B274" s="1" t="s">
        <v>92</v>
      </c>
      <c r="C274" s="5" t="s">
        <v>313</v>
      </c>
      <c r="D274" s="5" t="s">
        <v>314</v>
      </c>
      <c r="E274" s="5" t="s">
        <v>8</v>
      </c>
      <c r="F274" s="5" t="s">
        <v>25</v>
      </c>
      <c r="G274" s="5" t="s">
        <v>315</v>
      </c>
      <c r="H274" s="6" t="s">
        <v>371</v>
      </c>
      <c r="J274">
        <v>879359</v>
      </c>
      <c r="K274">
        <v>7</v>
      </c>
      <c r="L274" s="17" t="str">
        <f>HYPERLINK("http://klibs1.kj.yamagata-u.ac.jp/mylimedio/search/search.do?keyword=%23ID%3D"&amp;J274,"工学部図書館に所蔵あり")</f>
        <v>工学部図書館に所蔵あり</v>
      </c>
    </row>
    <row r="275" spans="1:12" ht="27">
      <c r="A275" s="1"/>
      <c r="B275" s="1" t="s">
        <v>92</v>
      </c>
      <c r="C275" s="5" t="s">
        <v>316</v>
      </c>
      <c r="D275" s="5" t="s">
        <v>317</v>
      </c>
      <c r="E275" s="5" t="s">
        <v>8</v>
      </c>
      <c r="F275" s="5" t="s">
        <v>25</v>
      </c>
      <c r="G275" s="5" t="s">
        <v>318</v>
      </c>
      <c r="H275" s="6" t="s">
        <v>371</v>
      </c>
      <c r="J275">
        <v>860781</v>
      </c>
      <c r="K275">
        <v>7</v>
      </c>
      <c r="L275" s="17" t="str">
        <f>HYPERLINK("http://klibs1.kj.yamagata-u.ac.jp/mylimedio/search/search.do?keyword=%23ID%3D"&amp;J275,"工学部図書館に所蔵あり")</f>
        <v>工学部図書館に所蔵あり</v>
      </c>
    </row>
    <row r="276" spans="1:12" ht="27">
      <c r="A276" s="1"/>
      <c r="B276" s="1" t="s">
        <v>92</v>
      </c>
      <c r="C276" s="5" t="s">
        <v>316</v>
      </c>
      <c r="D276" s="5" t="s">
        <v>317</v>
      </c>
      <c r="E276" s="5" t="s">
        <v>8</v>
      </c>
      <c r="F276" s="5" t="s">
        <v>25</v>
      </c>
      <c r="G276" s="18" t="s">
        <v>319</v>
      </c>
      <c r="H276" s="6" t="s">
        <v>371</v>
      </c>
      <c r="J276">
        <v>868954</v>
      </c>
      <c r="L276" s="17" t="str">
        <f>HYPERLINK("http://klibs1.kj.yamagata-u.ac.jp/mylimedio/search/search.do?keyword=%23ID%3D"&amp;J276,"OPAC")</f>
        <v>OPAC</v>
      </c>
    </row>
    <row r="277" spans="1:8" ht="40.5">
      <c r="A277" s="1"/>
      <c r="B277" s="1" t="s">
        <v>92</v>
      </c>
      <c r="C277" s="5" t="s">
        <v>320</v>
      </c>
      <c r="D277" s="5" t="s">
        <v>321</v>
      </c>
      <c r="E277" s="5" t="s">
        <v>137</v>
      </c>
      <c r="F277" s="5" t="s">
        <v>25</v>
      </c>
      <c r="G277" s="5" t="s">
        <v>322</v>
      </c>
      <c r="H277" s="6" t="s">
        <v>372</v>
      </c>
    </row>
    <row r="278" spans="1:12" ht="40.5">
      <c r="A278" s="1"/>
      <c r="B278" s="1" t="s">
        <v>92</v>
      </c>
      <c r="C278" s="5" t="s">
        <v>320</v>
      </c>
      <c r="D278" s="5" t="s">
        <v>321</v>
      </c>
      <c r="E278" s="5" t="s">
        <v>137</v>
      </c>
      <c r="F278" s="5" t="s">
        <v>25</v>
      </c>
      <c r="G278" s="18" t="s">
        <v>323</v>
      </c>
      <c r="H278" s="6" t="s">
        <v>371</v>
      </c>
      <c r="J278">
        <v>38923</v>
      </c>
      <c r="K278">
        <v>7</v>
      </c>
      <c r="L278" s="17" t="str">
        <f>HYPERLINK("http://klibs1.kj.yamagata-u.ac.jp/mylimedio/search/search.do?keyword=%23ID%3D"&amp;J278,"工学部図書館に所蔵あり")</f>
        <v>工学部図書館に所蔵あり</v>
      </c>
    </row>
    <row r="279" spans="1:12" ht="40.5">
      <c r="A279" s="1"/>
      <c r="B279" s="1" t="s">
        <v>92</v>
      </c>
      <c r="C279" s="5" t="s">
        <v>320</v>
      </c>
      <c r="D279" s="5" t="s">
        <v>321</v>
      </c>
      <c r="E279" s="5" t="s">
        <v>137</v>
      </c>
      <c r="F279" s="5" t="s">
        <v>25</v>
      </c>
      <c r="G279" s="18" t="s">
        <v>324</v>
      </c>
      <c r="H279" s="6" t="s">
        <v>371</v>
      </c>
      <c r="J279">
        <v>236616</v>
      </c>
      <c r="K279">
        <v>7</v>
      </c>
      <c r="L279" s="17" t="str">
        <f>HYPERLINK("http://klibs1.kj.yamagata-u.ac.jp/mylimedio/search/search.do?keyword=%23ID%3D"&amp;J279,"工学部図書館に所蔵あり")</f>
        <v>工学部図書館に所蔵あり</v>
      </c>
    </row>
    <row r="280" spans="1:12" ht="40.5">
      <c r="A280" s="1"/>
      <c r="B280" s="1" t="s">
        <v>92</v>
      </c>
      <c r="C280" s="5" t="s">
        <v>320</v>
      </c>
      <c r="D280" s="5" t="s">
        <v>321</v>
      </c>
      <c r="E280" s="5" t="s">
        <v>137</v>
      </c>
      <c r="F280" s="5" t="s">
        <v>25</v>
      </c>
      <c r="G280" s="18" t="s">
        <v>325</v>
      </c>
      <c r="H280" s="6" t="s">
        <v>371</v>
      </c>
      <c r="J280">
        <v>124903</v>
      </c>
      <c r="K280">
        <v>7</v>
      </c>
      <c r="L280" s="17" t="str">
        <f>HYPERLINK("http://klibs1.kj.yamagata-u.ac.jp/mylimedio/search/search.do?keyword=%23ID%3D"&amp;J280,"工学部図書館に所蔵あり")</f>
        <v>工学部図書館に所蔵あり</v>
      </c>
    </row>
    <row r="281" spans="1:8" ht="40.5">
      <c r="A281" s="1"/>
      <c r="B281" s="1" t="s">
        <v>92</v>
      </c>
      <c r="C281" s="5" t="s">
        <v>320</v>
      </c>
      <c r="D281" s="5" t="s">
        <v>321</v>
      </c>
      <c r="E281" s="5" t="s">
        <v>137</v>
      </c>
      <c r="F281" s="5" t="s">
        <v>25</v>
      </c>
      <c r="G281" s="5" t="s">
        <v>322</v>
      </c>
      <c r="H281" s="6" t="s">
        <v>372</v>
      </c>
    </row>
    <row r="282" spans="1:12" ht="40.5">
      <c r="A282" s="1"/>
      <c r="B282" s="1" t="s">
        <v>92</v>
      </c>
      <c r="C282" s="5" t="s">
        <v>320</v>
      </c>
      <c r="D282" s="5" t="s">
        <v>321</v>
      </c>
      <c r="E282" s="5" t="s">
        <v>137</v>
      </c>
      <c r="F282" s="5" t="s">
        <v>25</v>
      </c>
      <c r="G282" s="18" t="s">
        <v>323</v>
      </c>
      <c r="H282" s="6" t="s">
        <v>371</v>
      </c>
      <c r="J282">
        <v>38923</v>
      </c>
      <c r="K282">
        <v>7</v>
      </c>
      <c r="L282" s="17" t="str">
        <f>HYPERLINK("http://klibs1.kj.yamagata-u.ac.jp/mylimedio/search/search.do?keyword=%23ID%3D"&amp;J282,"工学部図書館に所蔵あり")</f>
        <v>工学部図書館に所蔵あり</v>
      </c>
    </row>
    <row r="283" spans="1:12" ht="40.5">
      <c r="A283" s="1"/>
      <c r="B283" s="1" t="s">
        <v>92</v>
      </c>
      <c r="C283" s="5" t="s">
        <v>320</v>
      </c>
      <c r="D283" s="5" t="s">
        <v>321</v>
      </c>
      <c r="E283" s="5" t="s">
        <v>137</v>
      </c>
      <c r="F283" s="5" t="s">
        <v>25</v>
      </c>
      <c r="G283" s="18" t="s">
        <v>324</v>
      </c>
      <c r="H283" s="6" t="s">
        <v>371</v>
      </c>
      <c r="J283">
        <v>236616</v>
      </c>
      <c r="K283">
        <v>7</v>
      </c>
      <c r="L283" s="17" t="str">
        <f>HYPERLINK("http://klibs1.kj.yamagata-u.ac.jp/mylimedio/search/search.do?keyword=%23ID%3D"&amp;J283,"工学部図書館に所蔵あり")</f>
        <v>工学部図書館に所蔵あり</v>
      </c>
    </row>
    <row r="284" spans="1:12" ht="40.5">
      <c r="A284" s="1"/>
      <c r="B284" s="1" t="s">
        <v>92</v>
      </c>
      <c r="C284" s="5" t="s">
        <v>320</v>
      </c>
      <c r="D284" s="5" t="s">
        <v>321</v>
      </c>
      <c r="E284" s="5" t="s">
        <v>137</v>
      </c>
      <c r="F284" s="5" t="s">
        <v>25</v>
      </c>
      <c r="G284" s="18" t="s">
        <v>325</v>
      </c>
      <c r="H284" s="6" t="s">
        <v>371</v>
      </c>
      <c r="J284">
        <v>124903</v>
      </c>
      <c r="K284">
        <v>7</v>
      </c>
      <c r="L284" s="17" t="str">
        <f>HYPERLINK("http://klibs1.kj.yamagata-u.ac.jp/mylimedio/search/search.do?keyword=%23ID%3D"&amp;J284,"工学部図書館に所蔵あり")</f>
        <v>工学部図書館に所蔵あり</v>
      </c>
    </row>
    <row r="285" spans="1:12" ht="27">
      <c r="A285" s="1"/>
      <c r="B285" s="1" t="s">
        <v>92</v>
      </c>
      <c r="C285" s="5" t="s">
        <v>326</v>
      </c>
      <c r="D285" s="5" t="s">
        <v>327</v>
      </c>
      <c r="E285" s="5" t="s">
        <v>8</v>
      </c>
      <c r="F285" s="5" t="s">
        <v>9</v>
      </c>
      <c r="G285" s="5" t="s">
        <v>328</v>
      </c>
      <c r="H285" s="6" t="s">
        <v>371</v>
      </c>
      <c r="J285">
        <v>794337</v>
      </c>
      <c r="K285">
        <v>7</v>
      </c>
      <c r="L285" s="17" t="str">
        <f>HYPERLINK("http://klibs1.kj.yamagata-u.ac.jp/mylimedio/search/search.do?keyword=%23ID%3D"&amp;J285,"工学部図書館に所蔵あり")</f>
        <v>工学部図書館に所蔵あり</v>
      </c>
    </row>
    <row r="286" spans="1:12" ht="13.5">
      <c r="A286" s="1"/>
      <c r="B286" s="1" t="s">
        <v>92</v>
      </c>
      <c r="C286" s="5" t="s">
        <v>326</v>
      </c>
      <c r="D286" s="5" t="s">
        <v>327</v>
      </c>
      <c r="E286" s="5" t="s">
        <v>8</v>
      </c>
      <c r="F286" s="5" t="s">
        <v>9</v>
      </c>
      <c r="G286" s="18" t="s">
        <v>329</v>
      </c>
      <c r="H286" s="6" t="s">
        <v>371</v>
      </c>
      <c r="J286">
        <v>276088</v>
      </c>
      <c r="L286" s="17" t="str">
        <f>HYPERLINK("http://klibs1.kj.yamagata-u.ac.jp/mylimedio/search/search.do?keyword=%23ID%3D"&amp;J286,"OPAC")</f>
        <v>OPAC</v>
      </c>
    </row>
    <row r="287" spans="1:12" ht="27">
      <c r="A287" s="1"/>
      <c r="B287" s="1" t="s">
        <v>92</v>
      </c>
      <c r="C287" s="5" t="s">
        <v>326</v>
      </c>
      <c r="D287" s="5" t="s">
        <v>327</v>
      </c>
      <c r="E287" s="5" t="s">
        <v>8</v>
      </c>
      <c r="F287" s="5" t="s">
        <v>9</v>
      </c>
      <c r="G287" s="5" t="s">
        <v>328</v>
      </c>
      <c r="H287" s="6" t="s">
        <v>371</v>
      </c>
      <c r="J287">
        <v>794337</v>
      </c>
      <c r="K287">
        <v>7</v>
      </c>
      <c r="L287" s="17" t="str">
        <f>HYPERLINK("http://klibs1.kj.yamagata-u.ac.jp/mylimedio/search/search.do?keyword=%23ID%3D"&amp;J287,"工学部図書館に所蔵あり")</f>
        <v>工学部図書館に所蔵あり</v>
      </c>
    </row>
    <row r="288" spans="1:12" ht="13.5">
      <c r="A288" s="1"/>
      <c r="B288" s="1" t="s">
        <v>92</v>
      </c>
      <c r="C288" s="5" t="s">
        <v>326</v>
      </c>
      <c r="D288" s="5" t="s">
        <v>327</v>
      </c>
      <c r="E288" s="5" t="s">
        <v>8</v>
      </c>
      <c r="F288" s="5" t="s">
        <v>9</v>
      </c>
      <c r="G288" s="18" t="s">
        <v>329</v>
      </c>
      <c r="H288" s="6" t="s">
        <v>371</v>
      </c>
      <c r="J288">
        <v>276088</v>
      </c>
      <c r="L288" s="17" t="str">
        <f>HYPERLINK("http://klibs1.kj.yamagata-u.ac.jp/mylimedio/search/search.do?keyword=%23ID%3D"&amp;J288,"OPAC")</f>
        <v>OPAC</v>
      </c>
    </row>
    <row r="289" spans="1:12" ht="27">
      <c r="A289" s="1"/>
      <c r="B289" s="1" t="s">
        <v>92</v>
      </c>
      <c r="C289" s="5" t="s">
        <v>330</v>
      </c>
      <c r="D289" s="5" t="s">
        <v>331</v>
      </c>
      <c r="E289" s="5" t="s">
        <v>8</v>
      </c>
      <c r="F289" s="5" t="s">
        <v>9</v>
      </c>
      <c r="G289" s="5" t="s">
        <v>332</v>
      </c>
      <c r="H289" s="6" t="s">
        <v>371</v>
      </c>
      <c r="J289">
        <v>883141</v>
      </c>
      <c r="K289">
        <v>7</v>
      </c>
      <c r="L289" s="17" t="str">
        <f>HYPERLINK("http://klibs1.kj.yamagata-u.ac.jp/mylimedio/search/search.do?keyword=%23ID%3D"&amp;J289,"工学部図書館に所蔵あり")</f>
        <v>工学部図書館に所蔵あり</v>
      </c>
    </row>
    <row r="290" spans="1:12" ht="27">
      <c r="A290" s="1"/>
      <c r="B290" s="1" t="s">
        <v>92</v>
      </c>
      <c r="C290" s="5" t="s">
        <v>330</v>
      </c>
      <c r="D290" s="5" t="s">
        <v>331</v>
      </c>
      <c r="E290" s="5" t="s">
        <v>8</v>
      </c>
      <c r="F290" s="5" t="s">
        <v>9</v>
      </c>
      <c r="G290" s="18" t="s">
        <v>333</v>
      </c>
      <c r="H290" s="6" t="s">
        <v>371</v>
      </c>
      <c r="J290">
        <v>879108</v>
      </c>
      <c r="L290" s="17" t="str">
        <f>HYPERLINK("http://klibs1.kj.yamagata-u.ac.jp/mylimedio/search/search.do?keyword=%23ID%3D"&amp;J290,"OPAC")</f>
        <v>OPAC</v>
      </c>
    </row>
    <row r="291" spans="1:12" ht="27">
      <c r="A291" s="1"/>
      <c r="B291" s="1" t="s">
        <v>92</v>
      </c>
      <c r="C291" s="5" t="s">
        <v>330</v>
      </c>
      <c r="D291" s="5" t="s">
        <v>331</v>
      </c>
      <c r="E291" s="5" t="s">
        <v>8</v>
      </c>
      <c r="F291" s="5" t="s">
        <v>9</v>
      </c>
      <c r="G291" s="5" t="s">
        <v>332</v>
      </c>
      <c r="H291" s="6" t="s">
        <v>371</v>
      </c>
      <c r="J291">
        <v>883141</v>
      </c>
      <c r="K291">
        <v>7</v>
      </c>
      <c r="L291" s="17" t="str">
        <f>HYPERLINK("http://klibs1.kj.yamagata-u.ac.jp/mylimedio/search/search.do?keyword=%23ID%3D"&amp;J291,"工学部図書館に所蔵あり")</f>
        <v>工学部図書館に所蔵あり</v>
      </c>
    </row>
    <row r="292" spans="1:12" ht="27">
      <c r="A292" s="1"/>
      <c r="B292" s="1" t="s">
        <v>92</v>
      </c>
      <c r="C292" s="5" t="s">
        <v>330</v>
      </c>
      <c r="D292" s="5" t="s">
        <v>331</v>
      </c>
      <c r="E292" s="5" t="s">
        <v>8</v>
      </c>
      <c r="F292" s="5" t="s">
        <v>9</v>
      </c>
      <c r="G292" s="18" t="s">
        <v>333</v>
      </c>
      <c r="H292" s="6" t="s">
        <v>371</v>
      </c>
      <c r="J292">
        <v>879108</v>
      </c>
      <c r="L292" s="17" t="str">
        <f>HYPERLINK("http://klibs1.kj.yamagata-u.ac.jp/mylimedio/search/search.do?keyword=%23ID%3D"&amp;J292,"OPAC")</f>
        <v>OPAC</v>
      </c>
    </row>
    <row r="293" spans="1:12" ht="13.5">
      <c r="A293" s="1"/>
      <c r="B293" s="1" t="s">
        <v>92</v>
      </c>
      <c r="C293" s="5" t="s">
        <v>334</v>
      </c>
      <c r="D293" s="5" t="s">
        <v>335</v>
      </c>
      <c r="E293" s="5" t="s">
        <v>8</v>
      </c>
      <c r="F293" s="5" t="s">
        <v>9</v>
      </c>
      <c r="G293" s="5" t="s">
        <v>336</v>
      </c>
      <c r="H293" s="6" t="s">
        <v>371</v>
      </c>
      <c r="J293">
        <v>348686</v>
      </c>
      <c r="L293" s="17" t="str">
        <f>HYPERLINK("http://klibs1.kj.yamagata-u.ac.jp/mylimedio/search/search.do?keyword=%23ID%3D"&amp;J293,"OPAC")</f>
        <v>OPAC</v>
      </c>
    </row>
    <row r="294" spans="1:12" ht="13.5">
      <c r="A294" s="1"/>
      <c r="B294" s="1" t="s">
        <v>92</v>
      </c>
      <c r="C294" s="5" t="s">
        <v>334</v>
      </c>
      <c r="D294" s="5" t="s">
        <v>335</v>
      </c>
      <c r="E294" s="5" t="s">
        <v>8</v>
      </c>
      <c r="F294" s="5" t="s">
        <v>9</v>
      </c>
      <c r="G294" s="5" t="s">
        <v>336</v>
      </c>
      <c r="H294" s="6" t="s">
        <v>371</v>
      </c>
      <c r="J294">
        <v>348686</v>
      </c>
      <c r="L294" s="17" t="str">
        <f>HYPERLINK("http://klibs1.kj.yamagata-u.ac.jp/mylimedio/search/search.do?keyword=%23ID%3D"&amp;J294,"OPAC")</f>
        <v>OPAC</v>
      </c>
    </row>
    <row r="295" spans="1:12" ht="27">
      <c r="A295" s="1"/>
      <c r="B295" s="1" t="s">
        <v>92</v>
      </c>
      <c r="C295" s="5" t="s">
        <v>337</v>
      </c>
      <c r="D295" s="5" t="s">
        <v>338</v>
      </c>
      <c r="E295" s="5" t="s">
        <v>137</v>
      </c>
      <c r="F295" s="5" t="s">
        <v>25</v>
      </c>
      <c r="G295" s="5" t="s">
        <v>339</v>
      </c>
      <c r="H295" s="6" t="s">
        <v>371</v>
      </c>
      <c r="J295">
        <v>348686</v>
      </c>
      <c r="L295" s="17" t="str">
        <f>HYPERLINK("http://klibs1.kj.yamagata-u.ac.jp/mylimedio/search/search.do?keyword=%23ID%3D"&amp;J295,"OPAC")</f>
        <v>OPAC</v>
      </c>
    </row>
    <row r="296" spans="1:12" ht="27">
      <c r="A296" s="1"/>
      <c r="B296" s="1" t="s">
        <v>92</v>
      </c>
      <c r="C296" s="5" t="s">
        <v>337</v>
      </c>
      <c r="D296" s="5" t="s">
        <v>338</v>
      </c>
      <c r="E296" s="5" t="s">
        <v>137</v>
      </c>
      <c r="F296" s="5" t="s">
        <v>25</v>
      </c>
      <c r="G296" s="5" t="s">
        <v>339</v>
      </c>
      <c r="H296" s="6" t="s">
        <v>371</v>
      </c>
      <c r="J296">
        <v>348686</v>
      </c>
      <c r="L296" s="17" t="str">
        <f>HYPERLINK("http://klibs1.kj.yamagata-u.ac.jp/mylimedio/search/search.do?keyword=%23ID%3D"&amp;J296,"OPAC")</f>
        <v>OPAC</v>
      </c>
    </row>
    <row r="297" spans="1:12" ht="27">
      <c r="A297" s="1"/>
      <c r="B297" s="1" t="s">
        <v>92</v>
      </c>
      <c r="C297" s="5" t="s">
        <v>340</v>
      </c>
      <c r="D297" s="5" t="s">
        <v>341</v>
      </c>
      <c r="E297" s="5" t="s">
        <v>8</v>
      </c>
      <c r="F297" s="5" t="s">
        <v>9</v>
      </c>
      <c r="G297" s="5" t="s">
        <v>342</v>
      </c>
      <c r="H297" s="6" t="s">
        <v>371</v>
      </c>
      <c r="J297">
        <v>750627</v>
      </c>
      <c r="K297">
        <v>7</v>
      </c>
      <c r="L297" s="17" t="str">
        <f>HYPERLINK("http://klibs1.kj.yamagata-u.ac.jp/mylimedio/search/search.do?keyword=%23ID%3D"&amp;J297,"工学部図書館に所蔵あり")</f>
        <v>工学部図書館に所蔵あり</v>
      </c>
    </row>
    <row r="298" spans="1:12" ht="13.5">
      <c r="A298" s="1"/>
      <c r="B298" s="1" t="s">
        <v>92</v>
      </c>
      <c r="C298" s="5" t="s">
        <v>340</v>
      </c>
      <c r="D298" s="5" t="s">
        <v>341</v>
      </c>
      <c r="E298" s="5" t="s">
        <v>8</v>
      </c>
      <c r="F298" s="5" t="s">
        <v>9</v>
      </c>
      <c r="G298" s="18" t="s">
        <v>343</v>
      </c>
      <c r="H298" s="6" t="s">
        <v>371</v>
      </c>
      <c r="J298">
        <v>754336</v>
      </c>
      <c r="L298" s="17" t="str">
        <f>HYPERLINK("http://klibs1.kj.yamagata-u.ac.jp/mylimedio/search/search.do?keyword=%23ID%3D"&amp;J298,"OPAC")</f>
        <v>OPAC</v>
      </c>
    </row>
    <row r="299" spans="1:12" ht="27">
      <c r="A299" s="1"/>
      <c r="B299" s="1" t="s">
        <v>92</v>
      </c>
      <c r="C299" s="5" t="s">
        <v>340</v>
      </c>
      <c r="D299" s="5" t="s">
        <v>341</v>
      </c>
      <c r="E299" s="5" t="s">
        <v>8</v>
      </c>
      <c r="F299" s="5" t="s">
        <v>9</v>
      </c>
      <c r="G299" s="5" t="s">
        <v>342</v>
      </c>
      <c r="H299" s="6" t="s">
        <v>371</v>
      </c>
      <c r="J299">
        <v>750627</v>
      </c>
      <c r="K299">
        <v>7</v>
      </c>
      <c r="L299" s="17" t="str">
        <f>HYPERLINK("http://klibs1.kj.yamagata-u.ac.jp/mylimedio/search/search.do?keyword=%23ID%3D"&amp;J299,"工学部図書館に所蔵あり")</f>
        <v>工学部図書館に所蔵あり</v>
      </c>
    </row>
    <row r="300" spans="1:12" ht="13.5">
      <c r="A300" s="1"/>
      <c r="B300" s="1" t="s">
        <v>92</v>
      </c>
      <c r="C300" s="5" t="s">
        <v>340</v>
      </c>
      <c r="D300" s="5" t="s">
        <v>341</v>
      </c>
      <c r="E300" s="5" t="s">
        <v>8</v>
      </c>
      <c r="F300" s="5" t="s">
        <v>9</v>
      </c>
      <c r="G300" s="18" t="s">
        <v>343</v>
      </c>
      <c r="H300" s="6" t="s">
        <v>371</v>
      </c>
      <c r="J300">
        <v>754336</v>
      </c>
      <c r="L300" s="17" t="str">
        <f>HYPERLINK("http://klibs1.kj.yamagata-u.ac.jp/mylimedio/search/search.do?keyword=%23ID%3D"&amp;J300,"OPAC")</f>
        <v>OPAC</v>
      </c>
    </row>
    <row r="301" spans="1:12" ht="27">
      <c r="A301" s="1"/>
      <c r="B301" s="1" t="s">
        <v>92</v>
      </c>
      <c r="C301" s="5" t="s">
        <v>340</v>
      </c>
      <c r="D301" s="5" t="s">
        <v>344</v>
      </c>
      <c r="E301" s="5" t="s">
        <v>137</v>
      </c>
      <c r="F301" s="5" t="s">
        <v>9</v>
      </c>
      <c r="G301" s="5" t="s">
        <v>342</v>
      </c>
      <c r="H301" s="6" t="s">
        <v>371</v>
      </c>
      <c r="J301">
        <v>750627</v>
      </c>
      <c r="K301">
        <v>7</v>
      </c>
      <c r="L301" s="17" t="str">
        <f>HYPERLINK("http://klibs1.kj.yamagata-u.ac.jp/mylimedio/search/search.do?keyword=%23ID%3D"&amp;J301,"工学部図書館に所蔵あり")</f>
        <v>工学部図書館に所蔵あり</v>
      </c>
    </row>
    <row r="302" spans="1:12" ht="27">
      <c r="A302" s="1"/>
      <c r="B302" s="1" t="s">
        <v>92</v>
      </c>
      <c r="C302" s="5" t="s">
        <v>340</v>
      </c>
      <c r="D302" s="5" t="s">
        <v>344</v>
      </c>
      <c r="E302" s="5" t="s">
        <v>137</v>
      </c>
      <c r="F302" s="5" t="s">
        <v>9</v>
      </c>
      <c r="G302" s="18" t="s">
        <v>343</v>
      </c>
      <c r="H302" s="6" t="s">
        <v>371</v>
      </c>
      <c r="J302">
        <v>754336</v>
      </c>
      <c r="L302" s="17" t="str">
        <f>HYPERLINK("http://klibs1.kj.yamagata-u.ac.jp/mylimedio/search/search.do?keyword=%23ID%3D"&amp;J302,"OPAC")</f>
        <v>OPAC</v>
      </c>
    </row>
    <row r="303" spans="1:12" ht="27">
      <c r="A303" s="1"/>
      <c r="B303" s="1" t="s">
        <v>92</v>
      </c>
      <c r="C303" s="5" t="s">
        <v>340</v>
      </c>
      <c r="D303" s="5" t="s">
        <v>344</v>
      </c>
      <c r="E303" s="5" t="s">
        <v>137</v>
      </c>
      <c r="F303" s="5" t="s">
        <v>9</v>
      </c>
      <c r="G303" s="5" t="s">
        <v>342</v>
      </c>
      <c r="H303" s="6" t="s">
        <v>371</v>
      </c>
      <c r="J303">
        <v>750627</v>
      </c>
      <c r="K303">
        <v>7</v>
      </c>
      <c r="L303" s="17" t="str">
        <f>HYPERLINK("http://klibs1.kj.yamagata-u.ac.jp/mylimedio/search/search.do?keyword=%23ID%3D"&amp;J303,"工学部図書館に所蔵あり")</f>
        <v>工学部図書館に所蔵あり</v>
      </c>
    </row>
    <row r="304" spans="1:12" ht="27">
      <c r="A304" s="1"/>
      <c r="B304" s="1" t="s">
        <v>92</v>
      </c>
      <c r="C304" s="5" t="s">
        <v>340</v>
      </c>
      <c r="D304" s="5" t="s">
        <v>344</v>
      </c>
      <c r="E304" s="5" t="s">
        <v>137</v>
      </c>
      <c r="F304" s="5" t="s">
        <v>9</v>
      </c>
      <c r="G304" s="18" t="s">
        <v>343</v>
      </c>
      <c r="H304" s="6" t="s">
        <v>371</v>
      </c>
      <c r="J304">
        <v>754336</v>
      </c>
      <c r="L304" s="17" t="str">
        <f>HYPERLINK("http://klibs1.kj.yamagata-u.ac.jp/mylimedio/search/search.do?keyword=%23ID%3D"&amp;J304,"OPAC")</f>
        <v>OPAC</v>
      </c>
    </row>
    <row r="305" spans="1:8" ht="13.5">
      <c r="A305" s="1"/>
      <c r="B305" s="1" t="s">
        <v>92</v>
      </c>
      <c r="C305" s="5" t="s">
        <v>345</v>
      </c>
      <c r="D305" s="5" t="s">
        <v>346</v>
      </c>
      <c r="E305" s="5" t="s">
        <v>8</v>
      </c>
      <c r="F305" s="5" t="s">
        <v>9</v>
      </c>
      <c r="G305" s="5" t="s">
        <v>347</v>
      </c>
      <c r="H305" s="6" t="s">
        <v>372</v>
      </c>
    </row>
    <row r="306" spans="1:8" ht="13.5">
      <c r="A306" s="1"/>
      <c r="B306" s="1" t="s">
        <v>92</v>
      </c>
      <c r="C306" s="5" t="s">
        <v>345</v>
      </c>
      <c r="D306" s="5" t="s">
        <v>346</v>
      </c>
      <c r="E306" s="5" t="s">
        <v>8</v>
      </c>
      <c r="F306" s="5" t="s">
        <v>9</v>
      </c>
      <c r="G306" s="5" t="s">
        <v>347</v>
      </c>
      <c r="H306" s="6" t="s">
        <v>372</v>
      </c>
    </row>
    <row r="307" spans="1:8" ht="13.5">
      <c r="A307" s="1"/>
      <c r="B307" s="1" t="s">
        <v>92</v>
      </c>
      <c r="C307" s="5" t="s">
        <v>345</v>
      </c>
      <c r="D307" s="5" t="s">
        <v>346</v>
      </c>
      <c r="E307" s="5" t="s">
        <v>8</v>
      </c>
      <c r="F307" s="5" t="s">
        <v>9</v>
      </c>
      <c r="G307" s="5" t="s">
        <v>347</v>
      </c>
      <c r="H307" s="6" t="s">
        <v>372</v>
      </c>
    </row>
    <row r="308" spans="1:8" ht="13.5">
      <c r="A308" s="1"/>
      <c r="B308" s="1" t="s">
        <v>92</v>
      </c>
      <c r="C308" s="5" t="s">
        <v>345</v>
      </c>
      <c r="D308" s="5" t="s">
        <v>346</v>
      </c>
      <c r="E308" s="5" t="s">
        <v>8</v>
      </c>
      <c r="F308" s="5" t="s">
        <v>9</v>
      </c>
      <c r="G308" s="5" t="s">
        <v>347</v>
      </c>
      <c r="H308" s="6" t="s">
        <v>372</v>
      </c>
    </row>
    <row r="309" spans="1:8" ht="13.5">
      <c r="A309" s="1"/>
      <c r="B309" s="1" t="s">
        <v>92</v>
      </c>
      <c r="C309" s="5" t="s">
        <v>345</v>
      </c>
      <c r="D309" s="5" t="s">
        <v>348</v>
      </c>
      <c r="E309" s="5" t="s">
        <v>8</v>
      </c>
      <c r="F309" s="5" t="s">
        <v>25</v>
      </c>
      <c r="G309" s="5" t="s">
        <v>347</v>
      </c>
      <c r="H309" s="6" t="s">
        <v>372</v>
      </c>
    </row>
    <row r="310" spans="1:8" ht="13.5">
      <c r="A310" s="1"/>
      <c r="B310" s="1" t="s">
        <v>92</v>
      </c>
      <c r="C310" s="5" t="s">
        <v>345</v>
      </c>
      <c r="D310" s="5" t="s">
        <v>348</v>
      </c>
      <c r="E310" s="5" t="s">
        <v>8</v>
      </c>
      <c r="F310" s="5" t="s">
        <v>25</v>
      </c>
      <c r="G310" s="5" t="s">
        <v>347</v>
      </c>
      <c r="H310" s="6" t="s">
        <v>372</v>
      </c>
    </row>
    <row r="311" spans="1:12" ht="27">
      <c r="A311" s="1"/>
      <c r="B311" s="1" t="s">
        <v>92</v>
      </c>
      <c r="C311" s="5" t="s">
        <v>349</v>
      </c>
      <c r="D311" s="5" t="s">
        <v>350</v>
      </c>
      <c r="E311" s="5" t="s">
        <v>8</v>
      </c>
      <c r="F311" s="5" t="s">
        <v>25</v>
      </c>
      <c r="G311" s="5" t="s">
        <v>143</v>
      </c>
      <c r="H311" s="6" t="s">
        <v>371</v>
      </c>
      <c r="J311">
        <v>860924</v>
      </c>
      <c r="L311" s="17" t="str">
        <f>HYPERLINK("http://klibs1.kj.yamagata-u.ac.jp/mylimedio/search/search.do?keyword=%23ID%3D"&amp;J311,"OPAC")</f>
        <v>OPAC</v>
      </c>
    </row>
    <row r="312" spans="1:8" ht="27">
      <c r="A312" s="1"/>
      <c r="B312" s="1" t="s">
        <v>92</v>
      </c>
      <c r="C312" s="5" t="s">
        <v>351</v>
      </c>
      <c r="D312" s="5" t="s">
        <v>352</v>
      </c>
      <c r="E312" s="5" t="s">
        <v>137</v>
      </c>
      <c r="F312" s="5" t="s">
        <v>9</v>
      </c>
      <c r="G312" s="5" t="s">
        <v>353</v>
      </c>
      <c r="H312" s="6" t="s">
        <v>372</v>
      </c>
    </row>
    <row r="313" spans="1:8" ht="27">
      <c r="A313" s="1"/>
      <c r="B313" s="1" t="s">
        <v>92</v>
      </c>
      <c r="C313" s="5" t="s">
        <v>351</v>
      </c>
      <c r="D313" s="5" t="s">
        <v>352</v>
      </c>
      <c r="E313" s="5" t="s">
        <v>137</v>
      </c>
      <c r="F313" s="5" t="s">
        <v>9</v>
      </c>
      <c r="G313" s="5" t="s">
        <v>353</v>
      </c>
      <c r="H313" s="6" t="s">
        <v>372</v>
      </c>
    </row>
    <row r="314" spans="1:12" ht="67.5">
      <c r="A314" s="1"/>
      <c r="B314" s="1" t="s">
        <v>354</v>
      </c>
      <c r="C314" s="5" t="s">
        <v>355</v>
      </c>
      <c r="D314" s="5" t="s">
        <v>356</v>
      </c>
      <c r="E314" s="5" t="s">
        <v>8</v>
      </c>
      <c r="F314" s="5" t="s">
        <v>9</v>
      </c>
      <c r="G314" s="5" t="s">
        <v>357</v>
      </c>
      <c r="H314" s="6" t="s">
        <v>371</v>
      </c>
      <c r="J314">
        <v>847229</v>
      </c>
      <c r="L314" s="17" t="str">
        <f>HYPERLINK("http://klibs1.kj.yamagata-u.ac.jp/mylimedio/search/search.do?keyword=%23ID%3D"&amp;J314,"OPAC")</f>
        <v>OPAC</v>
      </c>
    </row>
  </sheetData>
  <sheetProtection/>
  <autoFilter ref="B5:L314"/>
  <printOptions/>
  <pageMargins left="0.7" right="0.7" top="0.75" bottom="0.75" header="0.3" footer="0.3"/>
  <pageSetup horizontalDpi="600" verticalDpi="600" orientation="portrait" paperSize="9" r:id="rId1"/>
  <ignoredErrors>
    <ignoredError sqref="L20:L3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kjlib10</dc:creator>
  <cp:keywords/>
  <dc:description/>
  <cp:lastModifiedBy>Windows ユーザー</cp:lastModifiedBy>
  <dcterms:created xsi:type="dcterms:W3CDTF">2019-05-21T07:43:26Z</dcterms:created>
  <dcterms:modified xsi:type="dcterms:W3CDTF">2019-09-19T01:39:06Z</dcterms:modified>
  <cp:category/>
  <cp:version/>
  <cp:contentType/>
  <cp:contentStatus/>
</cp:coreProperties>
</file>